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adam.aissanou\Documents\Adam\2eme CRIBLE\PROJET AZD2858\PAPIER AZD2858\DDR PAPIER\"/>
    </mc:Choice>
  </mc:AlternateContent>
  <xr:revisionPtr revIDLastSave="0" documentId="13_ncr:1_{C33938C8-36DC-4D6E-AD09-F244462C1366}" xr6:coauthVersionLast="36" xr6:coauthVersionMax="36" xr10:uidLastSave="{00000000-0000-0000-0000-000000000000}"/>
  <bookViews>
    <workbookView xWindow="0" yWindow="0" windowWidth="22260" windowHeight="12648" activeTab="7" xr2:uid="{00000000-000D-0000-FFFF-FFFF00000000}"/>
  </bookViews>
  <sheets>
    <sheet name="HCT116 pChk1 2h" sheetId="1" r:id="rId1"/>
    <sheet name="HCT116 gH2AX 2h" sheetId="2" r:id="rId2"/>
    <sheet name="HCT116 pATR 2h" sheetId="3" r:id="rId3"/>
    <sheet name="HCT116 pChk2 2h" sheetId="4" r:id="rId4"/>
    <sheet name="HCT116 pATM 2h" sheetId="5" r:id="rId5"/>
    <sheet name="HCT116 pP53 2h" sheetId="6" r:id="rId6"/>
    <sheet name="HCT116 p21 2h" sheetId="7" r:id="rId7"/>
    <sheet name="HCT116 pDNApkcs 2h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4" l="1"/>
  <c r="G13" i="8" l="1"/>
  <c r="G13" i="1"/>
  <c r="H13" i="1"/>
  <c r="I13" i="1"/>
  <c r="G14" i="1"/>
  <c r="H14" i="1"/>
  <c r="I14" i="1"/>
  <c r="G17" i="1"/>
  <c r="H17" i="1"/>
  <c r="I17" i="1"/>
  <c r="G18" i="1"/>
  <c r="H18" i="1"/>
  <c r="I18" i="1"/>
  <c r="G13" i="2"/>
  <c r="H13" i="2"/>
  <c r="I13" i="2"/>
  <c r="G14" i="2"/>
  <c r="H14" i="2"/>
  <c r="I14" i="2"/>
  <c r="G17" i="2"/>
  <c r="H17" i="2"/>
  <c r="I17" i="2"/>
  <c r="G18" i="2"/>
  <c r="H18" i="2"/>
  <c r="I18" i="2"/>
  <c r="G13" i="3"/>
  <c r="H13" i="3"/>
  <c r="I13" i="3"/>
  <c r="G14" i="3"/>
  <c r="H14" i="3"/>
  <c r="I14" i="3"/>
  <c r="G17" i="3"/>
  <c r="H17" i="3"/>
  <c r="I17" i="3"/>
  <c r="G18" i="3"/>
  <c r="H18" i="3"/>
  <c r="I18" i="3"/>
  <c r="H15" i="4" l="1"/>
  <c r="I15" i="4"/>
  <c r="I15" i="8" l="1"/>
  <c r="H15" i="8"/>
  <c r="G15" i="8"/>
  <c r="I14" i="8"/>
  <c r="H14" i="8"/>
  <c r="G14" i="8"/>
  <c r="I13" i="8"/>
  <c r="H13" i="8"/>
  <c r="I12" i="8"/>
  <c r="H12" i="8"/>
  <c r="G12" i="8"/>
  <c r="I15" i="7"/>
  <c r="H15" i="7"/>
  <c r="G15" i="7"/>
  <c r="I14" i="7"/>
  <c r="H14" i="7"/>
  <c r="G14" i="7"/>
  <c r="I13" i="7"/>
  <c r="H13" i="7"/>
  <c r="G13" i="7"/>
  <c r="I12" i="7"/>
  <c r="H12" i="7"/>
  <c r="G12" i="7"/>
  <c r="I15" i="6"/>
  <c r="H15" i="6"/>
  <c r="G15" i="6"/>
  <c r="I14" i="6"/>
  <c r="H14" i="6"/>
  <c r="G14" i="6"/>
  <c r="I13" i="6"/>
  <c r="H13" i="6"/>
  <c r="G13" i="6"/>
  <c r="I12" i="6"/>
  <c r="H12" i="6"/>
  <c r="G12" i="6"/>
  <c r="I15" i="5"/>
  <c r="H15" i="5"/>
  <c r="G15" i="5"/>
  <c r="I14" i="5"/>
  <c r="H14" i="5"/>
  <c r="G14" i="5"/>
  <c r="I13" i="5"/>
  <c r="H13" i="5"/>
  <c r="G13" i="5"/>
  <c r="I12" i="5"/>
  <c r="H12" i="5"/>
  <c r="G12" i="5"/>
  <c r="G15" i="4"/>
  <c r="I14" i="4"/>
  <c r="H14" i="4"/>
  <c r="G14" i="4"/>
  <c r="I13" i="4"/>
  <c r="H13" i="4"/>
  <c r="G13" i="4"/>
  <c r="I12" i="4"/>
  <c r="I19" i="3"/>
  <c r="H19" i="3"/>
  <c r="G19" i="3"/>
  <c r="I16" i="3"/>
  <c r="H16" i="3"/>
  <c r="G16" i="3"/>
  <c r="I15" i="3"/>
  <c r="H15" i="3"/>
  <c r="G15" i="3"/>
  <c r="I12" i="3"/>
  <c r="H12" i="3"/>
  <c r="G12" i="3"/>
  <c r="G15" i="2" l="1"/>
  <c r="I19" i="2"/>
  <c r="H19" i="2"/>
  <c r="G19" i="2"/>
  <c r="I16" i="2"/>
  <c r="H16" i="2"/>
  <c r="G16" i="2"/>
  <c r="I15" i="2"/>
  <c r="H15" i="2"/>
  <c r="I12" i="2"/>
  <c r="H12" i="2"/>
  <c r="G12" i="2"/>
  <c r="I15" i="1" l="1"/>
  <c r="I16" i="1"/>
  <c r="I19" i="1"/>
  <c r="I12" i="1"/>
  <c r="H16" i="1" l="1"/>
  <c r="H15" i="1"/>
  <c r="H19" i="1"/>
  <c r="H12" i="1"/>
  <c r="G16" i="1"/>
  <c r="G15" i="1"/>
  <c r="G19" i="1"/>
  <c r="G12" i="1"/>
</calcChain>
</file>

<file path=xl/sharedStrings.xml><?xml version="1.0" encoding="utf-8"?>
<sst xmlns="http://schemas.openxmlformats.org/spreadsheetml/2006/main" count="112" uniqueCount="30">
  <si>
    <t>NT</t>
  </si>
  <si>
    <t>FOLFIRI 1/2</t>
  </si>
  <si>
    <t>AZD 100 nM</t>
  </si>
  <si>
    <t>AZD 500 nM</t>
  </si>
  <si>
    <t>AZD 1000 nM</t>
  </si>
  <si>
    <t>AZD 100 nM + FOLFIRI</t>
  </si>
  <si>
    <t>AZD 500 nM + FOLFIRI</t>
  </si>
  <si>
    <t>AZD 1000 nM + FOLFIRI</t>
  </si>
  <si>
    <t>µ</t>
  </si>
  <si>
    <t>S.D</t>
  </si>
  <si>
    <t>% pChk1 positive cells</t>
  </si>
  <si>
    <t>2h TT</t>
  </si>
  <si>
    <t>S.E.M</t>
  </si>
  <si>
    <t>% gH2AX positive cells</t>
  </si>
  <si>
    <t>% pATR positive cells</t>
  </si>
  <si>
    <t>% pChk2 positive cells</t>
  </si>
  <si>
    <t>% pATM positive cells</t>
  </si>
  <si>
    <t>% pP53 positive cells</t>
  </si>
  <si>
    <t>% p21 positive cells</t>
  </si>
  <si>
    <t>% pDNApkcs positive cells</t>
  </si>
  <si>
    <t>Manip du 11/16/23 monter FOLFIRI à 70%</t>
  </si>
  <si>
    <t>manip du 11-16-23 descendre FOLFIRI à 30%</t>
  </si>
  <si>
    <t>manip du 11/16/23 descendre FOLFIRI à 50% et NT à 10%</t>
  </si>
  <si>
    <t>manip du 15/03/24 monter FOLFIRI à 50% et NT 10%</t>
  </si>
  <si>
    <t>AZD2858 100 nM</t>
  </si>
  <si>
    <t>AZD2858 500 nM</t>
  </si>
  <si>
    <t>AZD2858 1000 nM</t>
  </si>
  <si>
    <t>AZD2858 100 nM + FOLFIRI</t>
  </si>
  <si>
    <t>AZD2858 500 nM + FOLFIRI</t>
  </si>
  <si>
    <t>AZD2858 1000 nM + FOLFIRI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</si>
</sst>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0" fontId="0" fillId="0" borderId="0" xfId="0" applyNumberFormat="1"/>
    <xf numFmtId="0" fontId="0" fillId="0" borderId="0" xfId="0" applyAlignment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0" xfId="0" applyNumberFormat="1" applyBorder="1"/>
    <xf numFmtId="9" fontId="0" fillId="0" borderId="0" xfId="0" applyNumberFormat="1" applyBorder="1" applyAlignment="1"/>
    <xf numFmtId="0" fontId="0" fillId="0" borderId="0" xfId="0" applyBorder="1" applyAlignment="1"/>
    <xf numFmtId="10" fontId="0" fillId="0" borderId="0" xfId="0" applyNumberFormat="1" applyBorder="1"/>
    <xf numFmtId="9" fontId="0" fillId="0" borderId="8" xfId="0" applyNumberFormat="1" applyBorder="1"/>
    <xf numFmtId="9" fontId="0" fillId="0" borderId="9" xfId="0" applyNumberFormat="1" applyBorder="1"/>
    <xf numFmtId="9" fontId="0" fillId="0" borderId="5" xfId="0" applyNumberFormat="1" applyBorder="1"/>
    <xf numFmtId="9" fontId="0" fillId="0" borderId="6" xfId="0" applyNumberFormat="1" applyBorder="1"/>
    <xf numFmtId="9" fontId="0" fillId="0" borderId="7" xfId="0" applyNumberFormat="1" applyBorder="1"/>
    <xf numFmtId="10" fontId="0" fillId="0" borderId="0" xfId="0" applyNumberFormat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4" fontId="0" fillId="0" borderId="0" xfId="0" applyNumberFormat="1" applyBorder="1"/>
    <xf numFmtId="14" fontId="0" fillId="0" borderId="0" xfId="0" applyNumberFormat="1"/>
    <xf numFmtId="10" fontId="0" fillId="0" borderId="8" xfId="0" applyNumberFormat="1" applyBorder="1"/>
    <xf numFmtId="10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Chk1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pChk1 2h'!$I$12:$I$19</c:f>
                <c:numCache>
                  <c:formatCode>General</c:formatCode>
                  <c:ptCount val="8"/>
                  <c:pt idx="0">
                    <c:v>2.7926529629629628E-2</c:v>
                  </c:pt>
                  <c:pt idx="1">
                    <c:v>4.0791451851851859E-2</c:v>
                  </c:pt>
                  <c:pt idx="2">
                    <c:v>4.6253199999999994E-2</c:v>
                  </c:pt>
                  <c:pt idx="3">
                    <c:v>3.3868985185185184E-2</c:v>
                  </c:pt>
                  <c:pt idx="4">
                    <c:v>4.3400037037037063E-2</c:v>
                  </c:pt>
                  <c:pt idx="5">
                    <c:v>5.6761218518518529E-2</c:v>
                  </c:pt>
                  <c:pt idx="6">
                    <c:v>5.6891744444444448E-2</c:v>
                  </c:pt>
                  <c:pt idx="7">
                    <c:v>4.901976666666668E-2</c:v>
                  </c:pt>
                </c:numCache>
              </c:numRef>
            </c:plus>
            <c:minus>
              <c:numRef>
                <c:f>'HCT116 pChk1 2h'!$I$12:$I$19</c:f>
                <c:numCache>
                  <c:formatCode>General</c:formatCode>
                  <c:ptCount val="8"/>
                  <c:pt idx="0">
                    <c:v>2.7926529629629628E-2</c:v>
                  </c:pt>
                  <c:pt idx="1">
                    <c:v>4.0791451851851859E-2</c:v>
                  </c:pt>
                  <c:pt idx="2">
                    <c:v>4.6253199999999994E-2</c:v>
                  </c:pt>
                  <c:pt idx="3">
                    <c:v>3.3868985185185184E-2</c:v>
                  </c:pt>
                  <c:pt idx="4">
                    <c:v>4.3400037037037063E-2</c:v>
                  </c:pt>
                  <c:pt idx="5">
                    <c:v>5.6761218518518529E-2</c:v>
                  </c:pt>
                  <c:pt idx="6">
                    <c:v>5.6891744444444448E-2</c:v>
                  </c:pt>
                  <c:pt idx="7">
                    <c:v>4.901976666666668E-2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pChk1 2h'!$C$12:$C$19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pChk1 2h'!$G$12:$G$19</c:f>
              <c:numCache>
                <c:formatCode>0%</c:formatCode>
                <c:ptCount val="8"/>
                <c:pt idx="0">
                  <c:v>0.10661900555555555</c:v>
                </c:pt>
                <c:pt idx="1">
                  <c:v>0.13812652222222224</c:v>
                </c:pt>
                <c:pt idx="2">
                  <c:v>0.16102694999999997</c:v>
                </c:pt>
                <c:pt idx="3">
                  <c:v>0.13221462222222222</c:v>
                </c:pt>
                <c:pt idx="4">
                  <c:v>0.57767223888888886</c:v>
                </c:pt>
                <c:pt idx="5">
                  <c:v>0.40110742222222223</c:v>
                </c:pt>
                <c:pt idx="6">
                  <c:v>0.29926886666666669</c:v>
                </c:pt>
                <c:pt idx="7">
                  <c:v>0.25352805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3-411F-BA39-8447AC18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H2AX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gH2AX 2h'!$I$12:$I$19</c:f>
                <c:numCache>
                  <c:formatCode>General</c:formatCode>
                  <c:ptCount val="8"/>
                  <c:pt idx="0">
                    <c:v>8.4061925925925929E-3</c:v>
                  </c:pt>
                  <c:pt idx="1">
                    <c:v>1.0665948148148148E-2</c:v>
                  </c:pt>
                  <c:pt idx="2">
                    <c:v>1.6270133333333336E-2</c:v>
                  </c:pt>
                  <c:pt idx="3">
                    <c:v>1.8967585185185182E-2</c:v>
                  </c:pt>
                  <c:pt idx="4">
                    <c:v>8.8431644444444037E-3</c:v>
                  </c:pt>
                  <c:pt idx="5">
                    <c:v>2.0799762962962969E-2</c:v>
                  </c:pt>
                  <c:pt idx="6">
                    <c:v>2.3784577777777798E-2</c:v>
                  </c:pt>
                  <c:pt idx="7">
                    <c:v>2.9460022222222215E-2</c:v>
                  </c:pt>
                </c:numCache>
              </c:numRef>
            </c:plus>
            <c:minus>
              <c:numRef>
                <c:f>'HCT116 gH2AX 2h'!$I$12:$I$19</c:f>
                <c:numCache>
                  <c:formatCode>General</c:formatCode>
                  <c:ptCount val="8"/>
                  <c:pt idx="0">
                    <c:v>8.4061925925925929E-3</c:v>
                  </c:pt>
                  <c:pt idx="1">
                    <c:v>1.0665948148148148E-2</c:v>
                  </c:pt>
                  <c:pt idx="2">
                    <c:v>1.6270133333333336E-2</c:v>
                  </c:pt>
                  <c:pt idx="3">
                    <c:v>1.8967585185185182E-2</c:v>
                  </c:pt>
                  <c:pt idx="4">
                    <c:v>8.8431644444444037E-3</c:v>
                  </c:pt>
                  <c:pt idx="5">
                    <c:v>2.0799762962962969E-2</c:v>
                  </c:pt>
                  <c:pt idx="6">
                    <c:v>2.3784577777777798E-2</c:v>
                  </c:pt>
                  <c:pt idx="7">
                    <c:v>2.9460022222222215E-2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gH2AX 2h'!$C$12:$C$19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gH2AX 2h'!$G$12:$G$19</c:f>
              <c:numCache>
                <c:formatCode>0%</c:formatCode>
                <c:ptCount val="8"/>
                <c:pt idx="0">
                  <c:v>2.225198888888889E-2</c:v>
                </c:pt>
                <c:pt idx="1">
                  <c:v>4.8125877777777777E-2</c:v>
                </c:pt>
                <c:pt idx="2">
                  <c:v>3.870676666666667E-2</c:v>
                </c:pt>
                <c:pt idx="3">
                  <c:v>3.1320788888888888E-2</c:v>
                </c:pt>
                <c:pt idx="4">
                  <c:v>0.72626921999999994</c:v>
                </c:pt>
                <c:pt idx="5">
                  <c:v>0.72373831111111109</c:v>
                </c:pt>
                <c:pt idx="6">
                  <c:v>0.73983663333333338</c:v>
                </c:pt>
                <c:pt idx="7">
                  <c:v>0.71175480000000002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C-417C-B4BC-E268A056E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ATR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pATR 2h'!$I$12:$I$19</c:f>
                <c:numCache>
                  <c:formatCode>General</c:formatCode>
                  <c:ptCount val="8"/>
                  <c:pt idx="0">
                    <c:v>2.301990000000001E-2</c:v>
                  </c:pt>
                  <c:pt idx="1">
                    <c:v>3.7482750000000002E-2</c:v>
                  </c:pt>
                  <c:pt idx="2">
                    <c:v>2.2561800000000007E-2</c:v>
                  </c:pt>
                  <c:pt idx="3">
                    <c:v>8.9082166666666671E-2</c:v>
                  </c:pt>
                  <c:pt idx="4">
                    <c:v>1.8971475000000002E-2</c:v>
                  </c:pt>
                  <c:pt idx="5">
                    <c:v>7.9045524999999978E-2</c:v>
                  </c:pt>
                  <c:pt idx="6">
                    <c:v>2.1144425000000008E-2</c:v>
                  </c:pt>
                  <c:pt idx="7">
                    <c:v>3.9926850000000007E-2</c:v>
                  </c:pt>
                </c:numCache>
              </c:numRef>
            </c:plus>
            <c:minus>
              <c:numRef>
                <c:f>'HCT116 pATR 2h'!$I$12:$I$19</c:f>
                <c:numCache>
                  <c:formatCode>General</c:formatCode>
                  <c:ptCount val="8"/>
                  <c:pt idx="0">
                    <c:v>2.301990000000001E-2</c:v>
                  </c:pt>
                  <c:pt idx="1">
                    <c:v>3.7482750000000002E-2</c:v>
                  </c:pt>
                  <c:pt idx="2">
                    <c:v>2.2561800000000007E-2</c:v>
                  </c:pt>
                  <c:pt idx="3">
                    <c:v>8.9082166666666671E-2</c:v>
                  </c:pt>
                  <c:pt idx="4">
                    <c:v>1.8971475000000002E-2</c:v>
                  </c:pt>
                  <c:pt idx="5">
                    <c:v>7.9045524999999978E-2</c:v>
                  </c:pt>
                  <c:pt idx="6">
                    <c:v>2.1144425000000008E-2</c:v>
                  </c:pt>
                  <c:pt idx="7">
                    <c:v>3.9926850000000007E-2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pATR 2h'!$C$12:$C$19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pATR 2h'!$G$12:$G$19</c:f>
              <c:numCache>
                <c:formatCode>0%</c:formatCode>
                <c:ptCount val="8"/>
                <c:pt idx="0">
                  <c:v>8.8194400000000006E-2</c:v>
                </c:pt>
                <c:pt idx="1">
                  <c:v>0.13035875</c:v>
                </c:pt>
                <c:pt idx="2">
                  <c:v>0.15908034999999998</c:v>
                </c:pt>
                <c:pt idx="3">
                  <c:v>0.15929806666666668</c:v>
                </c:pt>
                <c:pt idx="4">
                  <c:v>0.15449477499999997</c:v>
                </c:pt>
                <c:pt idx="5">
                  <c:v>0.25831107499999995</c:v>
                </c:pt>
                <c:pt idx="6">
                  <c:v>0.233015325</c:v>
                </c:pt>
                <c:pt idx="7">
                  <c:v>0.12318145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E9-49F6-B401-44949DEE2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Chk2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pChk2 2h'!$I$12:$I$18</c:f>
                <c:numCache>
                  <c:formatCode>General</c:formatCode>
                  <c:ptCount val="7"/>
                  <c:pt idx="0">
                    <c:v>2.0100644444444451E-2</c:v>
                  </c:pt>
                  <c:pt idx="1">
                    <c:v>2.4728644444444437E-2</c:v>
                  </c:pt>
                  <c:pt idx="2">
                    <c:v>7.8216074074074129E-3</c:v>
                  </c:pt>
                  <c:pt idx="3">
                    <c:v>3.5130674074074081E-2</c:v>
                  </c:pt>
                </c:numCache>
              </c:numRef>
            </c:plus>
            <c:minus>
              <c:numRef>
                <c:f>'HCT116 pChk2 2h'!$I$12:$I$18</c:f>
                <c:numCache>
                  <c:formatCode>General</c:formatCode>
                  <c:ptCount val="7"/>
                  <c:pt idx="0">
                    <c:v>2.0100644444444451E-2</c:v>
                  </c:pt>
                  <c:pt idx="1">
                    <c:v>2.4728644444444437E-2</c:v>
                  </c:pt>
                  <c:pt idx="2">
                    <c:v>7.8216074074074129E-3</c:v>
                  </c:pt>
                  <c:pt idx="3">
                    <c:v>3.5130674074074081E-2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pChk2 2h'!$C$12:$C$15</c:f>
              <c:strCache>
                <c:ptCount val="4"/>
                <c:pt idx="0">
                  <c:v>NT</c:v>
                </c:pt>
                <c:pt idx="1">
                  <c:v>AZD 1000 nM</c:v>
                </c:pt>
                <c:pt idx="2">
                  <c:v>FOLFIRI 1/2</c:v>
                </c:pt>
                <c:pt idx="3">
                  <c:v>AZD 1000 nM + FOLFIRI</c:v>
                </c:pt>
              </c:strCache>
            </c:strRef>
          </c:cat>
          <c:val>
            <c:numRef>
              <c:f>'HCT116 pChk2 2h'!$G$12:$G$15</c:f>
              <c:numCache>
                <c:formatCode>0%</c:formatCode>
                <c:ptCount val="4"/>
                <c:pt idx="0">
                  <c:v>0.16013592000000001</c:v>
                </c:pt>
                <c:pt idx="1">
                  <c:v>0.17395908333333332</c:v>
                </c:pt>
                <c:pt idx="2">
                  <c:v>0.29846535555555559</c:v>
                </c:pt>
                <c:pt idx="3">
                  <c:v>0.28910251111111113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79-4F26-A62B-18DFEB000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ATM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pATM 2h'!$I$12:$I$18</c:f>
                <c:numCache>
                  <c:formatCode>General</c:formatCode>
                  <c:ptCount val="7"/>
                  <c:pt idx="0">
                    <c:v>7.3286259259259202E-3</c:v>
                  </c:pt>
                  <c:pt idx="1">
                    <c:v>2.6782837037037033E-2</c:v>
                  </c:pt>
                  <c:pt idx="2">
                    <c:v>4.3642925925925962E-3</c:v>
                  </c:pt>
                  <c:pt idx="3">
                    <c:v>6.2072629629629651E-2</c:v>
                  </c:pt>
                </c:numCache>
              </c:numRef>
            </c:plus>
            <c:minus>
              <c:numRef>
                <c:f>'HCT116 pATM 2h'!$I$12:$I$18</c:f>
                <c:numCache>
                  <c:formatCode>General</c:formatCode>
                  <c:ptCount val="7"/>
                  <c:pt idx="0">
                    <c:v>7.3286259259259202E-3</c:v>
                  </c:pt>
                  <c:pt idx="1">
                    <c:v>2.6782837037037033E-2</c:v>
                  </c:pt>
                  <c:pt idx="2">
                    <c:v>4.3642925925925962E-3</c:v>
                  </c:pt>
                  <c:pt idx="3">
                    <c:v>6.2072629629629651E-2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pATM 2h'!$C$12:$C$15</c:f>
              <c:strCache>
                <c:ptCount val="4"/>
                <c:pt idx="0">
                  <c:v>NT</c:v>
                </c:pt>
                <c:pt idx="1">
                  <c:v>AZD 1000 nM</c:v>
                </c:pt>
                <c:pt idx="2">
                  <c:v>FOLFIRI 1/2</c:v>
                </c:pt>
                <c:pt idx="3">
                  <c:v>AZD 1000 nM + FOLFIRI</c:v>
                </c:pt>
              </c:strCache>
            </c:strRef>
          </c:cat>
          <c:val>
            <c:numRef>
              <c:f>'HCT116 pATM 2h'!$G$12:$G$15</c:f>
              <c:numCache>
                <c:formatCode>0%</c:formatCode>
                <c:ptCount val="4"/>
                <c:pt idx="0">
                  <c:v>9.2004527777777775E-2</c:v>
                </c:pt>
                <c:pt idx="1">
                  <c:v>9.0403011111111112E-2</c:v>
                </c:pt>
                <c:pt idx="2">
                  <c:v>0.51666759444444443</c:v>
                </c:pt>
                <c:pt idx="3">
                  <c:v>0.50292624444444434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A-407E-9DF3-726D9E178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P53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pP53 2h'!$I$12:$I$18</c:f>
                <c:numCache>
                  <c:formatCode>General</c:formatCode>
                  <c:ptCount val="7"/>
                  <c:pt idx="0">
                    <c:v>3.4338801481481496E-2</c:v>
                  </c:pt>
                  <c:pt idx="1">
                    <c:v>3.8385337037037039E-2</c:v>
                  </c:pt>
                  <c:pt idx="2">
                    <c:v>4.9160122222222179E-2</c:v>
                  </c:pt>
                  <c:pt idx="3">
                    <c:v>1.427613333333333E-2</c:v>
                  </c:pt>
                </c:numCache>
              </c:numRef>
            </c:plus>
            <c:minus>
              <c:numRef>
                <c:f>'HCT116 pP53 2h'!$I$12:$I$18</c:f>
                <c:numCache>
                  <c:formatCode>General</c:formatCode>
                  <c:ptCount val="7"/>
                  <c:pt idx="0">
                    <c:v>3.4338801481481496E-2</c:v>
                  </c:pt>
                  <c:pt idx="1">
                    <c:v>3.8385337037037039E-2</c:v>
                  </c:pt>
                  <c:pt idx="2">
                    <c:v>4.9160122222222179E-2</c:v>
                  </c:pt>
                  <c:pt idx="3">
                    <c:v>1.427613333333333E-2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pP53 2h'!$C$12:$C$15</c:f>
              <c:strCache>
                <c:ptCount val="4"/>
                <c:pt idx="0">
                  <c:v>NT</c:v>
                </c:pt>
                <c:pt idx="1">
                  <c:v>AZD 1000 nM</c:v>
                </c:pt>
                <c:pt idx="2">
                  <c:v>FOLFIRI 1/2</c:v>
                </c:pt>
                <c:pt idx="3">
                  <c:v>AZD 1000 nM + FOLFIRI</c:v>
                </c:pt>
              </c:strCache>
            </c:strRef>
          </c:cat>
          <c:val>
            <c:numRef>
              <c:f>'HCT116 pP53 2h'!$G$12:$G$15</c:f>
              <c:numCache>
                <c:formatCode>0%</c:formatCode>
                <c:ptCount val="4"/>
                <c:pt idx="0">
                  <c:v>7.4613197777777793E-2</c:v>
                </c:pt>
                <c:pt idx="1">
                  <c:v>9.3873572222222215E-2</c:v>
                </c:pt>
                <c:pt idx="2">
                  <c:v>0.5579725166666667</c:v>
                </c:pt>
                <c:pt idx="3">
                  <c:v>0.29406176666666667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D-49A2-8555-28CBC57F2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p21 expression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p21 2h'!$I$12:$I$18</c:f>
                <c:numCache>
                  <c:formatCode>General</c:formatCode>
                  <c:ptCount val="7"/>
                  <c:pt idx="0">
                    <c:v>1.6389396296296297E-2</c:v>
                  </c:pt>
                  <c:pt idx="1">
                    <c:v>1.4305799999999988E-2</c:v>
                  </c:pt>
                  <c:pt idx="2">
                    <c:v>3.0901081481481487E-2</c:v>
                  </c:pt>
                  <c:pt idx="3">
                    <c:v>3.4372959259259254E-2</c:v>
                  </c:pt>
                </c:numCache>
              </c:numRef>
            </c:plus>
            <c:minus>
              <c:numRef>
                <c:f>'HCT116 p21 2h'!$I$12:$I$18</c:f>
                <c:numCache>
                  <c:formatCode>General</c:formatCode>
                  <c:ptCount val="7"/>
                  <c:pt idx="0">
                    <c:v>1.6389396296296297E-2</c:v>
                  </c:pt>
                  <c:pt idx="1">
                    <c:v>1.4305799999999988E-2</c:v>
                  </c:pt>
                  <c:pt idx="2">
                    <c:v>3.0901081481481487E-2</c:v>
                  </c:pt>
                  <c:pt idx="3">
                    <c:v>3.4372959259259254E-2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p21 2h'!$C$12:$C$15</c:f>
              <c:strCache>
                <c:ptCount val="4"/>
                <c:pt idx="0">
                  <c:v>NT</c:v>
                </c:pt>
                <c:pt idx="1">
                  <c:v>AZD 1000 nM</c:v>
                </c:pt>
                <c:pt idx="2">
                  <c:v>FOLFIRI 1/2</c:v>
                </c:pt>
                <c:pt idx="3">
                  <c:v>AZD 1000 nM + FOLFIRI</c:v>
                </c:pt>
              </c:strCache>
            </c:strRef>
          </c:cat>
          <c:val>
            <c:numRef>
              <c:f>'HCT116 p21 2h'!$G$12:$G$15</c:f>
              <c:numCache>
                <c:formatCode>0%</c:formatCode>
                <c:ptCount val="4"/>
                <c:pt idx="0">
                  <c:v>0.12697802222222224</c:v>
                </c:pt>
                <c:pt idx="1">
                  <c:v>0.13422129999999999</c:v>
                </c:pt>
                <c:pt idx="2">
                  <c:v>0.16162207777777779</c:v>
                </c:pt>
                <c:pt idx="3">
                  <c:v>0.19105847222222225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ED-4EFE-A6AB-FC699B4ED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inhibitis FOLFIRI-induced</a:t>
            </a:r>
            <a:r>
              <a:rPr lang="fr-FR" baseline="0"/>
              <a:t> DNApkcs phosphorylation in HCT116 (1200c/w) cutlured 48h and treated 2h (n = 3)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pDNApkcs 2h'!$I$12:$I$18</c:f>
                <c:numCache>
                  <c:formatCode>General</c:formatCode>
                  <c:ptCount val="7"/>
                  <c:pt idx="0">
                    <c:v>5.860896296296293E-3</c:v>
                  </c:pt>
                  <c:pt idx="1">
                    <c:v>2.211953333333333E-2</c:v>
                  </c:pt>
                  <c:pt idx="2">
                    <c:v>3.8714696296296293E-2</c:v>
                  </c:pt>
                  <c:pt idx="3">
                    <c:v>1.5153614814814828E-2</c:v>
                  </c:pt>
                </c:numCache>
              </c:numRef>
            </c:plus>
            <c:minus>
              <c:numRef>
                <c:f>'HCT116 pDNApkcs 2h'!$I$12:$I$18</c:f>
                <c:numCache>
                  <c:formatCode>General</c:formatCode>
                  <c:ptCount val="7"/>
                  <c:pt idx="0">
                    <c:v>5.860896296296293E-3</c:v>
                  </c:pt>
                  <c:pt idx="1">
                    <c:v>2.211953333333333E-2</c:v>
                  </c:pt>
                  <c:pt idx="2">
                    <c:v>3.8714696296296293E-2</c:v>
                  </c:pt>
                  <c:pt idx="3">
                    <c:v>1.5153614814814828E-2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pDNApkcs 2h'!$C$12:$C$15</c:f>
              <c:strCache>
                <c:ptCount val="4"/>
                <c:pt idx="0">
                  <c:v>NT</c:v>
                </c:pt>
                <c:pt idx="1">
                  <c:v>AZD 1000 nM</c:v>
                </c:pt>
                <c:pt idx="2">
                  <c:v>FOLFIRI 1/2</c:v>
                </c:pt>
                <c:pt idx="3">
                  <c:v>AZD 1000 nM + FOLFIRI</c:v>
                </c:pt>
              </c:strCache>
            </c:strRef>
          </c:cat>
          <c:val>
            <c:numRef>
              <c:f>'HCT116 pDNApkcs 2h'!$G$12:$G$15</c:f>
              <c:numCache>
                <c:formatCode>0%</c:formatCode>
                <c:ptCount val="4"/>
                <c:pt idx="0">
                  <c:v>7.3918169444444445E-2</c:v>
                </c:pt>
                <c:pt idx="1">
                  <c:v>0.10968089999999998</c:v>
                </c:pt>
                <c:pt idx="2">
                  <c:v>0.22443645555555558</c:v>
                </c:pt>
                <c:pt idx="3">
                  <c:v>0.44141061111111107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B-4CB9-9F84-8FC90E9AE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6195968"/>
        <c:axId val="1392810432"/>
      </c:barChart>
      <c:catAx>
        <c:axId val="153619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810432"/>
        <c:crosses val="autoZero"/>
        <c:auto val="1"/>
        <c:lblAlgn val="ctr"/>
        <c:lblOffset val="100"/>
        <c:noMultiLvlLbl val="0"/>
      </c:catAx>
      <c:valAx>
        <c:axId val="1392810432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% cells</a:t>
                </a:r>
              </a:p>
            </c:rich>
          </c:tx>
          <c:layout>
            <c:manualLayout>
              <c:xMode val="edge"/>
              <c:yMode val="edge"/>
              <c:x val="1.2239902080783354E-2"/>
              <c:y val="0.41285212810613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3619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615AC234-1542-412F-8466-C0CC90E560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60D5219-EAAB-4AFC-A653-37D4AFF76E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D645CC2-C203-4F8B-9DD1-B777C7659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C6A631B-D1D8-4046-AFE7-2EAB719626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11A9B41C-2852-4CD0-A9DB-21B21FFC42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97230EEB-1F0C-404B-BA95-4DBD62F4BD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2AD8B82-A3CD-4136-B6CE-DB30F05CF6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19</xdr:row>
      <xdr:rowOff>152400</xdr:rowOff>
    </xdr:from>
    <xdr:to>
      <xdr:col>6</xdr:col>
      <xdr:colOff>1112520</xdr:colOff>
      <xdr:row>43</xdr:row>
      <xdr:rowOff>99060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BE0C292-E7B4-41B9-AED3-04EAC58745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8:R36"/>
  <sheetViews>
    <sheetView topLeftCell="B7" workbookViewId="0">
      <selection activeCell="I48" sqref="I48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</cols>
  <sheetData>
    <row r="8" spans="3:18" ht="15" thickBot="1" x14ac:dyDescent="0.35">
      <c r="K8" s="19"/>
      <c r="L8" s="19"/>
      <c r="M8" s="19"/>
      <c r="N8" s="19"/>
      <c r="O8" s="19"/>
      <c r="P8" s="19"/>
      <c r="Q8" s="19"/>
      <c r="R8" s="19"/>
    </row>
    <row r="9" spans="3:18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</row>
    <row r="10" spans="3:18" ht="15" thickBot="1" x14ac:dyDescent="0.35">
      <c r="C10" s="11" t="s">
        <v>10</v>
      </c>
      <c r="K10" s="22"/>
      <c r="L10" s="21"/>
      <c r="M10" s="21"/>
      <c r="N10" s="21"/>
      <c r="O10" s="21"/>
      <c r="P10" s="21"/>
      <c r="Q10" s="21"/>
      <c r="R10" s="19"/>
    </row>
    <row r="11" spans="3:18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</row>
    <row r="12" spans="3:18" x14ac:dyDescent="0.3">
      <c r="C12" s="13" t="s">
        <v>0</v>
      </c>
      <c r="D12" s="5">
        <v>0.1485088</v>
      </c>
      <c r="E12" s="5">
        <v>9.1124583333333328E-2</v>
      </c>
      <c r="F12" s="5">
        <v>8.0223633333333336E-2</v>
      </c>
      <c r="G12" s="5">
        <f>AVERAGE(D12:F12)</f>
        <v>0.10661900555555555</v>
      </c>
      <c r="H12" s="2">
        <f>STDEV(D12:F12)</f>
        <v>3.6684790263459076E-2</v>
      </c>
      <c r="I12" s="8">
        <f>AVEDEV(D12:F12)</f>
        <v>2.7926529629629628E-2</v>
      </c>
      <c r="K12" s="22"/>
      <c r="L12" s="24"/>
      <c r="M12" s="24"/>
      <c r="N12" s="24"/>
      <c r="O12" s="24"/>
      <c r="P12" s="21"/>
      <c r="Q12" s="21"/>
      <c r="R12" s="19"/>
    </row>
    <row r="13" spans="3:18" x14ac:dyDescent="0.3">
      <c r="C13" s="14" t="s">
        <v>2</v>
      </c>
      <c r="D13" s="6">
        <v>0.19931370000000001</v>
      </c>
      <c r="E13" s="6">
        <v>0.1240575</v>
      </c>
      <c r="F13" s="6">
        <v>9.1008366666666674E-2</v>
      </c>
      <c r="G13" s="6">
        <f>AVERAGE(D13:F13)</f>
        <v>0.13812652222222224</v>
      </c>
      <c r="H13" s="3">
        <f>STDEV(D13:F13)</f>
        <v>5.5506435183932903E-2</v>
      </c>
      <c r="I13" s="9">
        <f t="shared" ref="I13:I18" si="0">AVEDEV(D13:F13)</f>
        <v>4.0791451851851859E-2</v>
      </c>
      <c r="K13" s="22"/>
      <c r="L13" s="24"/>
      <c r="M13" s="24"/>
      <c r="N13" s="24"/>
      <c r="O13" s="24"/>
      <c r="P13" s="21"/>
      <c r="Q13" s="21"/>
      <c r="R13" s="19"/>
    </row>
    <row r="14" spans="3:18" x14ac:dyDescent="0.3">
      <c r="C14" s="14" t="s">
        <v>3</v>
      </c>
      <c r="D14" s="6">
        <v>0.23040674999999999</v>
      </c>
      <c r="E14" s="6">
        <v>0.15859409999999999</v>
      </c>
      <c r="F14" s="6">
        <v>9.4080000000000011E-2</v>
      </c>
      <c r="G14" s="6">
        <f>AVERAGE(D14:F14)</f>
        <v>0.16102694999999997</v>
      </c>
      <c r="H14" s="3">
        <f>STDEV(D14:F14)</f>
        <v>6.8195929209392742E-2</v>
      </c>
      <c r="I14" s="9">
        <f t="shared" si="0"/>
        <v>4.6253199999999994E-2</v>
      </c>
      <c r="K14" s="22"/>
      <c r="L14" s="24"/>
      <c r="M14" s="24"/>
      <c r="N14" s="24"/>
      <c r="O14" s="24"/>
      <c r="P14" s="21"/>
      <c r="Q14" s="21"/>
      <c r="R14" s="19"/>
    </row>
    <row r="15" spans="3:18" x14ac:dyDescent="0.3">
      <c r="C15" s="14" t="s">
        <v>4</v>
      </c>
      <c r="D15" s="6">
        <v>0.18301809999999999</v>
      </c>
      <c r="E15" s="6">
        <v>0.12377923333333334</v>
      </c>
      <c r="F15" s="6">
        <v>8.9846533333333325E-2</v>
      </c>
      <c r="G15" s="6">
        <f>AVERAGE(D15:F15)</f>
        <v>0.13221462222222222</v>
      </c>
      <c r="H15" s="3">
        <f>STDEV(D15:F15)</f>
        <v>4.7155085071075596E-2</v>
      </c>
      <c r="I15" s="9">
        <f>AVEDEV(D15:F15)</f>
        <v>3.3868985185185184E-2</v>
      </c>
      <c r="K15" s="22"/>
      <c r="L15" s="24"/>
      <c r="M15" s="24"/>
      <c r="N15" s="24"/>
      <c r="O15" s="24"/>
      <c r="P15" s="21"/>
      <c r="Q15" s="21"/>
      <c r="R15" s="19"/>
    </row>
    <row r="16" spans="3:18" x14ac:dyDescent="0.3">
      <c r="C16" s="14" t="s">
        <v>1</v>
      </c>
      <c r="D16" s="6">
        <v>0.51257218333333332</v>
      </c>
      <c r="E16" s="6">
        <v>0.61524780000000001</v>
      </c>
      <c r="F16" s="6">
        <v>0.60519673333333335</v>
      </c>
      <c r="G16" s="6">
        <f>AVERAGE(D16:F16)</f>
        <v>0.57767223888888886</v>
      </c>
      <c r="H16" s="3">
        <f>STDEV(D16:F16)</f>
        <v>5.660184546714675E-2</v>
      </c>
      <c r="I16" s="9">
        <f>AVEDEV(D16:F16)</f>
        <v>4.3400037037037063E-2</v>
      </c>
      <c r="K16" s="22"/>
      <c r="L16" s="24"/>
      <c r="M16" s="24"/>
      <c r="N16" s="24"/>
      <c r="O16" s="24"/>
      <c r="P16" s="21"/>
      <c r="Q16" s="21"/>
      <c r="R16" s="19"/>
    </row>
    <row r="17" spans="3:18" x14ac:dyDescent="0.3">
      <c r="C17" s="14" t="s">
        <v>5</v>
      </c>
      <c r="D17" s="6">
        <v>0.37450685</v>
      </c>
      <c r="E17" s="6">
        <v>0.48624925000000002</v>
      </c>
      <c r="F17" s="6">
        <v>0.34256616666666667</v>
      </c>
      <c r="G17" s="6">
        <f t="shared" ref="G17:G18" si="1">AVERAGE(D17:F17)</f>
        <v>0.40110742222222223</v>
      </c>
      <c r="H17" s="3">
        <f t="shared" ref="H17:H18" si="2">STDEV(D17:F17)</f>
        <v>7.5444681329803989E-2</v>
      </c>
      <c r="I17" s="9">
        <f t="shared" si="0"/>
        <v>5.6761218518518529E-2</v>
      </c>
      <c r="K17" s="22"/>
      <c r="L17" s="24"/>
      <c r="M17" s="24"/>
      <c r="N17" s="24"/>
      <c r="O17" s="24"/>
      <c r="P17" s="21"/>
      <c r="Q17" s="21"/>
      <c r="R17" s="19"/>
    </row>
    <row r="18" spans="3:18" x14ac:dyDescent="0.3">
      <c r="C18" s="14" t="s">
        <v>6</v>
      </c>
      <c r="D18" s="6">
        <v>0.30030270000000003</v>
      </c>
      <c r="E18" s="6">
        <v>0.38357265000000001</v>
      </c>
      <c r="F18" s="6">
        <v>0.21393125000000002</v>
      </c>
      <c r="G18" s="6">
        <f t="shared" si="1"/>
        <v>0.29926886666666669</v>
      </c>
      <c r="H18" s="3">
        <f t="shared" si="2"/>
        <v>8.4825425180253614E-2</v>
      </c>
      <c r="I18" s="9">
        <f t="shared" si="0"/>
        <v>5.6891744444444448E-2</v>
      </c>
      <c r="K18" s="22"/>
      <c r="L18" s="24"/>
      <c r="M18" s="24"/>
      <c r="N18" s="24"/>
      <c r="O18" s="24"/>
      <c r="P18" s="21"/>
      <c r="Q18" s="21"/>
      <c r="R18" s="19"/>
    </row>
    <row r="19" spans="3:18" ht="15" thickBot="1" x14ac:dyDescent="0.35">
      <c r="C19" s="15" t="s">
        <v>7</v>
      </c>
      <c r="D19" s="7">
        <v>0.23053184999999998</v>
      </c>
      <c r="E19" s="7">
        <v>0.32705770000000001</v>
      </c>
      <c r="F19" s="7">
        <v>0.2029946</v>
      </c>
      <c r="G19" s="7">
        <f>AVERAGE(D19:F19)</f>
        <v>0.25352805</v>
      </c>
      <c r="H19" s="4">
        <f>STDEV(D19:F19)</f>
        <v>6.5150073723922147E-2</v>
      </c>
      <c r="I19" s="10">
        <f>AVEDEV(D19:F19)</f>
        <v>4.901976666666668E-2</v>
      </c>
      <c r="K19" s="22"/>
      <c r="L19" s="24"/>
      <c r="M19" s="24"/>
      <c r="N19" s="24"/>
      <c r="O19" s="24"/>
      <c r="P19" s="21"/>
      <c r="Q19" s="21"/>
      <c r="R19" s="19"/>
    </row>
    <row r="20" spans="3:18" x14ac:dyDescent="0.3">
      <c r="K20" s="19"/>
      <c r="L20" s="19"/>
      <c r="M20" s="19"/>
      <c r="N20" s="19"/>
      <c r="O20" s="19"/>
      <c r="P20" s="19"/>
      <c r="Q20" s="19"/>
      <c r="R20" s="19"/>
    </row>
    <row r="21" spans="3:18" x14ac:dyDescent="0.3">
      <c r="K21" s="19"/>
      <c r="L21" s="25"/>
      <c r="M21" s="19"/>
      <c r="N21" s="19"/>
      <c r="O21" s="19"/>
      <c r="P21" s="19"/>
      <c r="Q21" s="19"/>
      <c r="R21" s="19"/>
    </row>
    <row r="22" spans="3:18" x14ac:dyDescent="0.3">
      <c r="K22" s="19"/>
      <c r="L22" s="19"/>
      <c r="M22" s="19"/>
      <c r="N22" s="19"/>
      <c r="O22" s="19"/>
      <c r="P22" s="19"/>
      <c r="Q22" s="19"/>
      <c r="R22" s="19"/>
    </row>
    <row r="23" spans="3:18" x14ac:dyDescent="0.3">
      <c r="K23" s="19"/>
      <c r="L23" s="19"/>
      <c r="M23" s="19"/>
      <c r="N23" s="19"/>
      <c r="O23" s="19"/>
      <c r="P23" s="19"/>
      <c r="Q23" s="19"/>
      <c r="R23" s="19"/>
    </row>
    <row r="24" spans="3:18" x14ac:dyDescent="0.3">
      <c r="K24" s="19"/>
      <c r="L24" s="19"/>
      <c r="M24" s="19"/>
      <c r="N24" s="19"/>
      <c r="O24" s="19"/>
      <c r="P24" s="19"/>
      <c r="Q24" s="19"/>
      <c r="R24" s="19"/>
    </row>
    <row r="25" spans="3:18" x14ac:dyDescent="0.3">
      <c r="K25" s="19"/>
      <c r="L25" s="19"/>
      <c r="M25" s="19"/>
      <c r="N25" s="19"/>
      <c r="O25" s="19"/>
      <c r="P25" s="25"/>
      <c r="Q25" s="25"/>
      <c r="R25" s="19"/>
    </row>
    <row r="26" spans="3:18" x14ac:dyDescent="0.3">
      <c r="K26" s="19"/>
      <c r="L26" s="19"/>
      <c r="M26" s="19"/>
      <c r="N26" s="19"/>
      <c r="O26" s="19"/>
      <c r="P26" s="25"/>
      <c r="Q26" s="25"/>
      <c r="R26" s="19"/>
    </row>
    <row r="27" spans="3:18" x14ac:dyDescent="0.3">
      <c r="K27" s="19"/>
      <c r="L27" s="19"/>
      <c r="M27" s="19"/>
      <c r="N27" s="19"/>
      <c r="O27" s="19"/>
      <c r="P27" s="25"/>
      <c r="Q27" s="25"/>
      <c r="R27" s="19"/>
    </row>
    <row r="28" spans="3:18" x14ac:dyDescent="0.3">
      <c r="P28" s="1"/>
      <c r="Q28" s="1"/>
    </row>
    <row r="29" spans="3:18" x14ac:dyDescent="0.3">
      <c r="P29" s="1"/>
      <c r="Q29" s="1"/>
    </row>
    <row r="30" spans="3:18" x14ac:dyDescent="0.3">
      <c r="P30" s="1"/>
      <c r="Q30" s="1"/>
    </row>
    <row r="31" spans="3:18" x14ac:dyDescent="0.3">
      <c r="P31" s="1"/>
      <c r="Q31" s="1"/>
    </row>
    <row r="32" spans="3:18" x14ac:dyDescent="0.3">
      <c r="P32" s="1"/>
      <c r="Q32" s="1"/>
    </row>
    <row r="33" spans="16:17" x14ac:dyDescent="0.3">
      <c r="P33" s="1"/>
      <c r="Q33" s="1"/>
    </row>
    <row r="34" spans="16:17" x14ac:dyDescent="0.3">
      <c r="Q34" s="1"/>
    </row>
    <row r="35" spans="16:17" x14ac:dyDescent="0.3">
      <c r="Q35" s="1"/>
    </row>
    <row r="36" spans="16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C125-F74C-4286-938C-1A87C91404A8}">
  <dimension ref="C8:R36"/>
  <sheetViews>
    <sheetView topLeftCell="B1" workbookViewId="0">
      <selection activeCell="H28" sqref="H28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5.3320312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8" ht="15" thickBot="1" x14ac:dyDescent="0.35">
      <c r="K8" s="19"/>
      <c r="L8" s="19"/>
      <c r="M8" s="19"/>
      <c r="N8" s="19"/>
      <c r="O8" s="19"/>
      <c r="P8" s="19"/>
      <c r="Q8" s="19"/>
      <c r="R8" s="19"/>
    </row>
    <row r="9" spans="3:18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</row>
    <row r="10" spans="3:18" ht="15" thickBot="1" x14ac:dyDescent="0.35">
      <c r="C10" s="11" t="s">
        <v>13</v>
      </c>
      <c r="K10" s="22"/>
      <c r="L10" s="21"/>
      <c r="M10" s="21"/>
      <c r="N10" s="21"/>
      <c r="O10" s="21"/>
      <c r="P10" s="21"/>
      <c r="Q10" s="21"/>
      <c r="R10" s="19"/>
    </row>
    <row r="11" spans="3:18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</row>
    <row r="12" spans="3:18" x14ac:dyDescent="0.3">
      <c r="C12" s="13" t="s">
        <v>0</v>
      </c>
      <c r="D12" s="17">
        <v>2.2330050000000001E-2</v>
      </c>
      <c r="E12" s="1">
        <v>3.4783216666666665E-2</v>
      </c>
      <c r="F12" s="1">
        <v>9.6426999999999988E-3</v>
      </c>
      <c r="G12" s="5">
        <f t="shared" ref="G12:G18" si="0">AVERAGE(D12:F12)</f>
        <v>2.225198888888889E-2</v>
      </c>
      <c r="H12" s="2">
        <f t="shared" ref="H12:H18" si="1">STDEV(D12:F12)</f>
        <v>1.2570440116381648E-2</v>
      </c>
      <c r="I12" s="8">
        <f t="shared" ref="I12:I18" si="2">AVEDEV(D12:F12)</f>
        <v>8.4061925925925929E-3</v>
      </c>
      <c r="K12" s="22"/>
      <c r="L12" s="24"/>
      <c r="M12" s="24"/>
      <c r="N12" s="24"/>
      <c r="O12" s="24"/>
      <c r="P12" s="21"/>
      <c r="Q12" s="21"/>
      <c r="R12" s="19"/>
    </row>
    <row r="13" spans="3:18" x14ac:dyDescent="0.3">
      <c r="C13" s="14" t="s">
        <v>2</v>
      </c>
      <c r="D13" s="17">
        <v>4.7258433333333329E-2</v>
      </c>
      <c r="E13" s="1">
        <v>6.4124799999999996E-2</v>
      </c>
      <c r="F13" s="1">
        <v>3.29944E-2</v>
      </c>
      <c r="G13" s="6">
        <f t="shared" si="0"/>
        <v>4.8125877777777777E-2</v>
      </c>
      <c r="H13" s="3">
        <f t="shared" si="1"/>
        <v>1.558331787323057E-2</v>
      </c>
      <c r="I13" s="9">
        <f t="shared" si="2"/>
        <v>1.0665948148148148E-2</v>
      </c>
      <c r="K13" s="22"/>
      <c r="L13" s="24"/>
      <c r="M13" s="24"/>
      <c r="N13" s="24"/>
      <c r="O13" s="24"/>
      <c r="P13" s="21"/>
      <c r="Q13" s="21"/>
      <c r="R13" s="19"/>
    </row>
    <row r="14" spans="3:18" x14ac:dyDescent="0.3">
      <c r="C14" s="14" t="s">
        <v>3</v>
      </c>
      <c r="D14" s="17">
        <v>2.0635633333333334E-2</v>
      </c>
      <c r="E14" s="1">
        <v>6.3111966666666672E-2</v>
      </c>
      <c r="F14" s="1">
        <v>3.2372699999999997E-2</v>
      </c>
      <c r="G14" s="6">
        <f t="shared" si="0"/>
        <v>3.870676666666667E-2</v>
      </c>
      <c r="H14" s="3">
        <f t="shared" si="1"/>
        <v>2.1935132180236447E-2</v>
      </c>
      <c r="I14" s="9">
        <f t="shared" si="2"/>
        <v>1.6270133333333336E-2</v>
      </c>
      <c r="K14" s="22"/>
      <c r="L14" s="24"/>
      <c r="M14" s="24"/>
      <c r="N14" s="24"/>
      <c r="O14" s="24"/>
      <c r="P14" s="21"/>
      <c r="Q14" s="21"/>
      <c r="R14" s="19"/>
    </row>
    <row r="15" spans="3:18" x14ac:dyDescent="0.3">
      <c r="C15" s="14" t="s">
        <v>4</v>
      </c>
      <c r="D15" s="17">
        <v>2.1071366666666664E-2</v>
      </c>
      <c r="E15" s="1">
        <v>5.9772166666666661E-2</v>
      </c>
      <c r="F15" s="1">
        <v>1.3118833333333335E-2</v>
      </c>
      <c r="G15" s="6">
        <f>AVERAGE(D15:F15)</f>
        <v>3.1320788888888888E-2</v>
      </c>
      <c r="H15" s="3">
        <f>STDEV(D15:F15)</f>
        <v>2.4958392770665631E-2</v>
      </c>
      <c r="I15" s="9">
        <f>AVEDEV(D15:F15)</f>
        <v>1.8967585185185182E-2</v>
      </c>
      <c r="K15" s="22"/>
      <c r="L15" s="24"/>
      <c r="M15" s="24"/>
      <c r="N15" s="24"/>
      <c r="O15" s="24"/>
      <c r="P15" s="21"/>
      <c r="Q15" s="21"/>
      <c r="R15" s="19"/>
    </row>
    <row r="16" spans="3:18" x14ac:dyDescent="0.3">
      <c r="C16" s="14" t="s">
        <v>1</v>
      </c>
      <c r="D16" s="17">
        <v>0.71339295999999996</v>
      </c>
      <c r="E16" s="1">
        <v>0.7395339666666666</v>
      </c>
      <c r="F16" s="1">
        <v>0.72588073333333336</v>
      </c>
      <c r="G16" s="6">
        <f>AVERAGE(D16:F16)</f>
        <v>0.72626921999999994</v>
      </c>
      <c r="H16" s="3">
        <f>STDEV(D16:F16)</f>
        <v>1.3074832649189459E-2</v>
      </c>
      <c r="I16" s="9">
        <f>AVEDEV(D16:F16)</f>
        <v>8.8431644444444037E-3</v>
      </c>
      <c r="K16" s="22"/>
      <c r="L16" s="24"/>
      <c r="M16" s="24"/>
      <c r="N16" s="24"/>
      <c r="O16" s="24"/>
      <c r="P16" s="21"/>
      <c r="Q16" s="21"/>
      <c r="R16" s="19"/>
    </row>
    <row r="17" spans="3:18" x14ac:dyDescent="0.3">
      <c r="C17" s="14" t="s">
        <v>5</v>
      </c>
      <c r="D17" s="17">
        <v>0.69253866666666664</v>
      </c>
      <c r="E17" s="1">
        <v>0.73928993333333326</v>
      </c>
      <c r="F17" s="1">
        <v>0.73938633333333337</v>
      </c>
      <c r="G17" s="6">
        <f t="shared" si="0"/>
        <v>0.72373831111111109</v>
      </c>
      <c r="H17" s="3">
        <f t="shared" si="1"/>
        <v>2.7019727669516123E-2</v>
      </c>
      <c r="I17" s="9">
        <f t="shared" si="2"/>
        <v>2.0799762962962969E-2</v>
      </c>
      <c r="K17" s="22"/>
      <c r="L17" s="24"/>
      <c r="M17" s="24"/>
      <c r="N17" s="24"/>
      <c r="O17" s="24"/>
      <c r="P17" s="21"/>
      <c r="Q17" s="21"/>
      <c r="R17" s="19"/>
    </row>
    <row r="18" spans="3:18" x14ac:dyDescent="0.3">
      <c r="C18" s="14" t="s">
        <v>6</v>
      </c>
      <c r="D18" s="17">
        <v>0.70415976666666669</v>
      </c>
      <c r="E18" s="1">
        <v>0.76222306666666684</v>
      </c>
      <c r="F18" s="1">
        <v>0.75312706666666662</v>
      </c>
      <c r="G18" s="6">
        <f t="shared" si="0"/>
        <v>0.73983663333333338</v>
      </c>
      <c r="H18" s="3">
        <f t="shared" si="1"/>
        <v>3.1230008251092983E-2</v>
      </c>
      <c r="I18" s="9">
        <f t="shared" si="2"/>
        <v>2.3784577777777798E-2</v>
      </c>
      <c r="K18" s="22"/>
      <c r="L18" s="24"/>
      <c r="M18" s="24"/>
      <c r="N18" s="24"/>
      <c r="O18" s="24"/>
      <c r="P18" s="21"/>
      <c r="Q18" s="21"/>
      <c r="R18" s="19"/>
    </row>
    <row r="19" spans="3:18" ht="15" thickBot="1" x14ac:dyDescent="0.35">
      <c r="C19" s="15" t="s">
        <v>7</v>
      </c>
      <c r="D19" s="17">
        <v>0.66756476666666664</v>
      </c>
      <c r="E19" s="1">
        <v>0.73242239999999992</v>
      </c>
      <c r="F19" s="1">
        <v>0.73527723333333339</v>
      </c>
      <c r="G19" s="7">
        <f>AVERAGE(D19:F19)</f>
        <v>0.71175480000000002</v>
      </c>
      <c r="H19" s="4">
        <f>STDEV(D19:F19)</f>
        <v>3.8296302730695973E-2</v>
      </c>
      <c r="I19" s="10">
        <f>AVEDEV(D19:F19)</f>
        <v>2.9460022222222215E-2</v>
      </c>
      <c r="K19" s="22"/>
      <c r="L19" s="24"/>
      <c r="M19" s="24"/>
      <c r="N19" s="24"/>
      <c r="O19" s="24"/>
      <c r="P19" s="21"/>
      <c r="Q19" s="21"/>
      <c r="R19" s="19"/>
    </row>
    <row r="20" spans="3:18" x14ac:dyDescent="0.3">
      <c r="K20" s="19"/>
      <c r="L20" s="19"/>
      <c r="M20" s="19"/>
      <c r="N20" s="19"/>
      <c r="O20" s="19"/>
      <c r="P20" s="19"/>
      <c r="Q20" s="19"/>
      <c r="R20" s="19"/>
    </row>
    <row r="21" spans="3:18" x14ac:dyDescent="0.3">
      <c r="K21" s="19"/>
      <c r="L21" s="25"/>
      <c r="M21" s="19"/>
      <c r="N21" s="19"/>
      <c r="O21" s="19"/>
      <c r="P21" s="19"/>
      <c r="Q21" s="19"/>
      <c r="R21" s="19"/>
    </row>
    <row r="22" spans="3:18" x14ac:dyDescent="0.3">
      <c r="K22" s="19"/>
      <c r="L22" s="19"/>
      <c r="M22" s="19"/>
      <c r="N22" s="19"/>
      <c r="O22" s="19"/>
      <c r="P22" s="25"/>
      <c r="Q22" s="19"/>
      <c r="R22" s="19"/>
    </row>
    <row r="23" spans="3:18" x14ac:dyDescent="0.3">
      <c r="K23" t="s">
        <v>20</v>
      </c>
    </row>
    <row r="25" spans="3:18" x14ac:dyDescent="0.3">
      <c r="Q25" s="1"/>
    </row>
    <row r="26" spans="3:18" x14ac:dyDescent="0.3">
      <c r="K26" t="s">
        <v>13</v>
      </c>
      <c r="Q26" s="1"/>
    </row>
    <row r="27" spans="3:18" x14ac:dyDescent="0.3">
      <c r="Q27" s="1"/>
    </row>
    <row r="28" spans="3:18" x14ac:dyDescent="0.3">
      <c r="K28" t="s">
        <v>0</v>
      </c>
      <c r="L28" s="17">
        <v>2.2330050000000001E-2</v>
      </c>
      <c r="Q28" s="1"/>
    </row>
    <row r="29" spans="3:18" x14ac:dyDescent="0.3">
      <c r="K29" t="s">
        <v>24</v>
      </c>
      <c r="L29" s="17">
        <v>4.7258433333333329E-2</v>
      </c>
      <c r="Q29" s="1"/>
    </row>
    <row r="30" spans="3:18" x14ac:dyDescent="0.3">
      <c r="K30" t="s">
        <v>25</v>
      </c>
      <c r="L30" s="17">
        <v>2.0635633333333334E-2</v>
      </c>
      <c r="Q30" s="1"/>
    </row>
    <row r="31" spans="3:18" x14ac:dyDescent="0.3">
      <c r="K31" t="s">
        <v>26</v>
      </c>
      <c r="L31" s="17">
        <v>2.1071366666666664E-2</v>
      </c>
      <c r="Q31" s="1"/>
    </row>
    <row r="32" spans="3:18" x14ac:dyDescent="0.3">
      <c r="K32" t="s">
        <v>1</v>
      </c>
      <c r="L32" s="17">
        <v>0.71339295999999996</v>
      </c>
      <c r="Q32" s="1"/>
    </row>
    <row r="33" spans="11:17" x14ac:dyDescent="0.3">
      <c r="K33" t="s">
        <v>27</v>
      </c>
      <c r="L33" s="17">
        <v>0.69253866666666664</v>
      </c>
      <c r="Q33" s="1"/>
    </row>
    <row r="34" spans="11:17" x14ac:dyDescent="0.3">
      <c r="K34" t="s">
        <v>28</v>
      </c>
      <c r="L34" s="17">
        <v>0.70415976666666669</v>
      </c>
      <c r="Q34" s="1"/>
    </row>
    <row r="35" spans="11:17" x14ac:dyDescent="0.3">
      <c r="K35" t="s">
        <v>29</v>
      </c>
      <c r="L35" s="17">
        <v>0.66756476666666664</v>
      </c>
      <c r="Q35" s="1"/>
    </row>
    <row r="36" spans="11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E518-BED8-4719-B8D3-A1CB45C609C5}">
  <dimension ref="C8:Q36"/>
  <sheetViews>
    <sheetView topLeftCell="B7" workbookViewId="0">
      <selection activeCell="F15" sqref="F15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>
      <c r="K8" s="19"/>
      <c r="L8" s="19"/>
      <c r="M8" s="19"/>
      <c r="N8" s="19"/>
      <c r="O8" s="19"/>
      <c r="P8" s="19"/>
      <c r="Q8" s="19"/>
    </row>
    <row r="9" spans="3:17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</row>
    <row r="10" spans="3:17" ht="15" thickBot="1" x14ac:dyDescent="0.35">
      <c r="C10" s="11" t="s">
        <v>14</v>
      </c>
      <c r="K10" s="22"/>
      <c r="L10" s="21"/>
      <c r="M10" s="21"/>
      <c r="N10" s="21"/>
      <c r="O10" s="21"/>
      <c r="P10" s="21"/>
      <c r="Q10" s="21"/>
    </row>
    <row r="11" spans="3:17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</row>
    <row r="12" spans="3:17" x14ac:dyDescent="0.3">
      <c r="C12" s="13" t="s">
        <v>0</v>
      </c>
      <c r="D12" s="17"/>
      <c r="E12" s="1">
        <v>0.11121430000000002</v>
      </c>
      <c r="F12" s="1">
        <v>6.5174499999999996E-2</v>
      </c>
      <c r="G12" s="5">
        <f t="shared" ref="G12:G18" si="0">AVERAGE(D12:F12)</f>
        <v>8.8194400000000006E-2</v>
      </c>
      <c r="H12" s="2">
        <f t="shared" ref="H12:H18" si="1">STDEV(D12:F12)</f>
        <v>3.2555054784472431E-2</v>
      </c>
      <c r="I12" s="8">
        <f t="shared" ref="I12:I18" si="2">AVEDEV(D12:F12)</f>
        <v>2.301990000000001E-2</v>
      </c>
      <c r="K12" s="22"/>
      <c r="L12" s="25"/>
      <c r="M12" s="25"/>
      <c r="N12" s="25"/>
      <c r="O12" s="24"/>
      <c r="P12" s="21"/>
      <c r="Q12" s="21"/>
    </row>
    <row r="13" spans="3:17" x14ac:dyDescent="0.3">
      <c r="C13" s="14" t="s">
        <v>2</v>
      </c>
      <c r="D13" s="17"/>
      <c r="E13" s="1">
        <v>9.2876E-2</v>
      </c>
      <c r="F13" s="1">
        <v>0.1678415</v>
      </c>
      <c r="G13" s="6">
        <f t="shared" si="0"/>
        <v>0.13035875</v>
      </c>
      <c r="H13" s="3">
        <f t="shared" si="1"/>
        <v>5.300861340504015E-2</v>
      </c>
      <c r="I13" s="9">
        <f t="shared" si="2"/>
        <v>3.7482750000000002E-2</v>
      </c>
      <c r="K13" s="22"/>
      <c r="L13" s="25"/>
      <c r="M13" s="25"/>
      <c r="N13" s="25"/>
      <c r="O13" s="24"/>
      <c r="P13" s="21"/>
      <c r="Q13" s="21"/>
    </row>
    <row r="14" spans="3:17" x14ac:dyDescent="0.3">
      <c r="C14" s="14" t="s">
        <v>3</v>
      </c>
      <c r="D14" s="17"/>
      <c r="E14" s="1">
        <v>0.13651854999999999</v>
      </c>
      <c r="F14" s="1">
        <v>0.18164215</v>
      </c>
      <c r="G14" s="6">
        <f t="shared" si="0"/>
        <v>0.15908034999999998</v>
      </c>
      <c r="H14" s="3">
        <f t="shared" si="1"/>
        <v>3.1907203551549426E-2</v>
      </c>
      <c r="I14" s="9">
        <f t="shared" si="2"/>
        <v>2.2561800000000007E-2</v>
      </c>
      <c r="K14" s="22"/>
      <c r="L14" s="25"/>
      <c r="M14" s="25"/>
      <c r="N14" s="25"/>
      <c r="O14" s="24"/>
      <c r="P14" s="21"/>
      <c r="Q14" s="21"/>
    </row>
    <row r="15" spans="3:17" x14ac:dyDescent="0.3">
      <c r="C15" s="14" t="s">
        <v>4</v>
      </c>
      <c r="D15" s="17"/>
      <c r="E15" s="1">
        <v>7.0215899999999998E-2</v>
      </c>
      <c r="F15" s="1">
        <v>0.24838023333333334</v>
      </c>
      <c r="G15" s="6">
        <f>AVERAGE(D15:F15)</f>
        <v>0.15929806666666668</v>
      </c>
      <c r="H15" s="3">
        <f>STDEV(D15:F15)</f>
        <v>0.12598120826558037</v>
      </c>
      <c r="I15" s="9">
        <f>AVEDEV(D15:F15)</f>
        <v>8.9082166666666671E-2</v>
      </c>
      <c r="K15" s="22"/>
      <c r="L15" s="25"/>
      <c r="M15" s="25"/>
      <c r="N15" s="25"/>
      <c r="O15" s="24"/>
      <c r="P15" s="21"/>
      <c r="Q15" s="21"/>
    </row>
    <row r="16" spans="3:17" x14ac:dyDescent="0.3">
      <c r="C16" s="14" t="s">
        <v>1</v>
      </c>
      <c r="D16" s="17"/>
      <c r="E16" s="1">
        <v>0.13552329999999999</v>
      </c>
      <c r="F16" s="1">
        <v>0.17346624999999999</v>
      </c>
      <c r="G16" s="6">
        <f>AVERAGE(D16:F16)</f>
        <v>0.15449477499999997</v>
      </c>
      <c r="H16" s="3">
        <f>STDEV(D16:F16)</f>
        <v>2.6829717243222275E-2</v>
      </c>
      <c r="I16" s="9">
        <f>AVEDEV(D16:F16)</f>
        <v>1.8971475000000002E-2</v>
      </c>
      <c r="K16" s="22"/>
      <c r="L16" s="25"/>
      <c r="M16" s="25"/>
      <c r="N16" s="25"/>
      <c r="O16" s="24"/>
      <c r="P16" s="21"/>
      <c r="Q16" s="21"/>
    </row>
    <row r="17" spans="3:17" x14ac:dyDescent="0.3">
      <c r="C17" s="14" t="s">
        <v>5</v>
      </c>
      <c r="D17" s="17"/>
      <c r="E17" s="1">
        <v>0.17926555</v>
      </c>
      <c r="F17" s="1">
        <v>0.33735659999999995</v>
      </c>
      <c r="G17" s="6">
        <f t="shared" si="0"/>
        <v>0.25831107499999995</v>
      </c>
      <c r="H17" s="3">
        <f t="shared" si="1"/>
        <v>0.11178725349990161</v>
      </c>
      <c r="I17" s="9">
        <f t="shared" si="2"/>
        <v>7.9045524999999978E-2</v>
      </c>
      <c r="K17" s="22"/>
      <c r="L17" s="25"/>
      <c r="M17" s="25"/>
      <c r="N17" s="25"/>
      <c r="O17" s="24"/>
      <c r="P17" s="21"/>
      <c r="Q17" s="21"/>
    </row>
    <row r="18" spans="3:17" x14ac:dyDescent="0.3">
      <c r="C18" s="14" t="s">
        <v>6</v>
      </c>
      <c r="D18" s="17"/>
      <c r="E18" s="1">
        <v>0.2118709</v>
      </c>
      <c r="F18" s="1">
        <v>0.25415975000000002</v>
      </c>
      <c r="G18" s="6">
        <f t="shared" si="0"/>
        <v>0.233015325</v>
      </c>
      <c r="H18" s="3">
        <f t="shared" si="1"/>
        <v>2.9902732603580742E-2</v>
      </c>
      <c r="I18" s="9">
        <f t="shared" si="2"/>
        <v>2.1144425000000008E-2</v>
      </c>
      <c r="K18" s="22"/>
      <c r="L18" s="25"/>
      <c r="M18" s="25"/>
      <c r="N18" s="25"/>
      <c r="O18" s="24"/>
      <c r="P18" s="21"/>
      <c r="Q18" s="21"/>
    </row>
    <row r="19" spans="3:17" ht="15" thickBot="1" x14ac:dyDescent="0.35">
      <c r="C19" s="15" t="s">
        <v>7</v>
      </c>
      <c r="D19" s="17"/>
      <c r="E19" s="1">
        <v>8.3254599999999998E-2</v>
      </c>
      <c r="F19" s="1">
        <v>0.16310830000000001</v>
      </c>
      <c r="G19" s="7">
        <f>AVERAGE(D19:F19)</f>
        <v>0.12318145</v>
      </c>
      <c r="H19" s="4">
        <f>STDEV(D19:F19)</f>
        <v>5.6465092772836213E-2</v>
      </c>
      <c r="I19" s="10">
        <f>AVEDEV(D19:F19)</f>
        <v>3.9926850000000007E-2</v>
      </c>
      <c r="K19" s="22"/>
      <c r="L19" s="25"/>
      <c r="M19" s="25"/>
      <c r="N19" s="25"/>
      <c r="O19" s="24"/>
      <c r="P19" s="21"/>
      <c r="Q19" s="21"/>
    </row>
    <row r="20" spans="3:17" x14ac:dyDescent="0.3">
      <c r="K20" s="19"/>
      <c r="L20" s="19"/>
      <c r="M20" s="19"/>
      <c r="N20" s="19"/>
      <c r="O20" s="19"/>
      <c r="P20" s="19"/>
      <c r="Q20" s="19"/>
    </row>
    <row r="21" spans="3:17" x14ac:dyDescent="0.3">
      <c r="K21" s="19"/>
      <c r="L21" s="25"/>
      <c r="M21" s="19"/>
      <c r="N21" s="19"/>
      <c r="O21" s="19"/>
      <c r="P21" s="19"/>
      <c r="Q21" s="19"/>
    </row>
    <row r="22" spans="3:17" x14ac:dyDescent="0.3">
      <c r="K22" s="19"/>
      <c r="L22" s="19"/>
      <c r="M22" s="19"/>
      <c r="N22" s="19"/>
      <c r="O22" s="19"/>
      <c r="P22" s="25"/>
      <c r="Q22" s="19"/>
    </row>
    <row r="23" spans="3:17" x14ac:dyDescent="0.3">
      <c r="K23" s="19"/>
      <c r="L23" s="19"/>
      <c r="M23" s="19"/>
      <c r="N23" s="19"/>
      <c r="O23" s="19"/>
      <c r="P23" s="19"/>
      <c r="Q23" s="19"/>
    </row>
    <row r="24" spans="3:17" x14ac:dyDescent="0.3">
      <c r="K24" s="19"/>
      <c r="L24" s="19"/>
      <c r="M24" s="19"/>
      <c r="N24" s="19"/>
      <c r="O24" s="19"/>
      <c r="P24" s="19"/>
      <c r="Q24" s="19"/>
    </row>
    <row r="25" spans="3:17" x14ac:dyDescent="0.3">
      <c r="K25" s="19"/>
      <c r="L25" s="19"/>
      <c r="M25" s="19"/>
      <c r="N25" s="19"/>
      <c r="O25" s="19"/>
      <c r="P25" s="19"/>
      <c r="Q25" s="25"/>
    </row>
    <row r="26" spans="3:17" x14ac:dyDescent="0.3">
      <c r="K26" s="19"/>
      <c r="L26" s="19"/>
      <c r="M26" s="19"/>
      <c r="N26" s="19"/>
      <c r="O26" s="19"/>
      <c r="P26" s="19"/>
      <c r="Q26" s="25"/>
    </row>
    <row r="27" spans="3:17" x14ac:dyDescent="0.3">
      <c r="K27" s="19"/>
      <c r="L27" s="19"/>
      <c r="M27" s="19"/>
      <c r="N27" s="19"/>
      <c r="O27" s="19"/>
      <c r="P27" s="19"/>
      <c r="Q27" s="25"/>
    </row>
    <row r="28" spans="3:17" x14ac:dyDescent="0.3">
      <c r="K28" s="19"/>
      <c r="L28" s="19"/>
      <c r="M28" s="19"/>
      <c r="N28" s="19"/>
      <c r="O28" s="19"/>
      <c r="P28" s="19"/>
      <c r="Q28" s="25"/>
    </row>
    <row r="29" spans="3:17" x14ac:dyDescent="0.3">
      <c r="K29" s="19"/>
      <c r="L29" s="19"/>
      <c r="M29" s="19"/>
      <c r="N29" s="19"/>
      <c r="O29" s="19"/>
      <c r="P29" s="19"/>
      <c r="Q29" s="25"/>
    </row>
    <row r="30" spans="3:17" x14ac:dyDescent="0.3">
      <c r="K30" s="19"/>
      <c r="L30" s="19"/>
      <c r="M30" s="19"/>
      <c r="N30" s="19"/>
      <c r="O30" s="19"/>
      <c r="P30" s="19"/>
      <c r="Q30" s="25"/>
    </row>
    <row r="31" spans="3:17" x14ac:dyDescent="0.3">
      <c r="K31" s="19"/>
      <c r="L31" s="19"/>
      <c r="M31" s="19"/>
      <c r="N31" s="19"/>
      <c r="O31" s="19"/>
      <c r="P31" s="19"/>
      <c r="Q31" s="25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D684-BC85-4565-9CF6-B714D335AA2C}">
  <dimension ref="B8:T36"/>
  <sheetViews>
    <sheetView topLeftCell="B1" workbookViewId="0">
      <selection activeCell="D12" sqref="D12:F15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26" customWidth="1"/>
    <col min="16" max="16" width="12" customWidth="1"/>
  </cols>
  <sheetData>
    <row r="8" spans="3:20" ht="15" thickBot="1" x14ac:dyDescent="0.35"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3:20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  <c r="S9" s="19"/>
      <c r="T9" s="19"/>
    </row>
    <row r="10" spans="3:20" ht="15" thickBot="1" x14ac:dyDescent="0.35">
      <c r="C10" s="11" t="s">
        <v>15</v>
      </c>
      <c r="K10" s="22"/>
      <c r="L10" s="21"/>
      <c r="M10" s="21"/>
      <c r="N10" s="21"/>
      <c r="O10" s="21"/>
      <c r="P10" s="21"/>
      <c r="Q10" s="21"/>
      <c r="R10" s="19"/>
      <c r="S10" s="19"/>
      <c r="T10" s="19"/>
    </row>
    <row r="11" spans="3:20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  <c r="S11" s="19"/>
      <c r="T11" s="19"/>
    </row>
    <row r="12" spans="3:20" x14ac:dyDescent="0.3">
      <c r="C12" s="13" t="s">
        <v>0</v>
      </c>
      <c r="D12" s="35">
        <v>0.11842656666666666</v>
      </c>
      <c r="E12" s="29">
        <v>0.17740128333333335</v>
      </c>
      <c r="F12" s="29">
        <v>0.14990475</v>
      </c>
      <c r="G12" s="5">
        <v>0.16013592000000001</v>
      </c>
      <c r="H12" s="2">
        <f>STDEV(D12:F12)</f>
        <v>2.9509751431325403E-2</v>
      </c>
      <c r="I12" s="8">
        <f t="shared" ref="I12" si="0">AVEDEV(D12:F12)</f>
        <v>2.0100644444444451E-2</v>
      </c>
      <c r="K12" s="22"/>
      <c r="L12" s="25"/>
      <c r="M12" s="26"/>
      <c r="N12" s="25"/>
      <c r="O12" s="24"/>
      <c r="P12" s="21"/>
      <c r="Q12" s="21"/>
      <c r="R12" s="19"/>
      <c r="S12" s="19"/>
      <c r="T12" s="19"/>
    </row>
    <row r="13" spans="3:20" x14ac:dyDescent="0.3">
      <c r="C13" s="14" t="s">
        <v>4</v>
      </c>
      <c r="D13" s="34">
        <v>0.14085483333333335</v>
      </c>
      <c r="E13" s="25">
        <v>0.21105204999999999</v>
      </c>
      <c r="F13" s="25">
        <v>0.16997036666666665</v>
      </c>
      <c r="G13" s="6">
        <f>AVERAGE(D13:F13)</f>
        <v>0.17395908333333332</v>
      </c>
      <c r="H13" s="3">
        <f>STDEV(D13:F13)</f>
        <v>3.5268182578947101E-2</v>
      </c>
      <c r="I13" s="9">
        <f>AVEDEV(D13:F13)</f>
        <v>2.4728644444444437E-2</v>
      </c>
      <c r="K13" s="22"/>
      <c r="L13" s="25"/>
      <c r="M13" s="26"/>
      <c r="N13" s="25"/>
      <c r="O13" s="24"/>
      <c r="P13" s="21"/>
      <c r="Q13" s="21"/>
      <c r="R13" s="19"/>
      <c r="S13" s="19"/>
      <c r="T13" s="19"/>
    </row>
    <row r="14" spans="3:20" x14ac:dyDescent="0.3">
      <c r="C14" s="14" t="s">
        <v>1</v>
      </c>
      <c r="D14" s="34">
        <v>0.31019776666666665</v>
      </c>
      <c r="E14" s="25">
        <v>0.29655513333333333</v>
      </c>
      <c r="F14" s="25">
        <v>0.28864316666666667</v>
      </c>
      <c r="G14" s="6">
        <f>AVERAGE(D14:F14)</f>
        <v>0.29846535555555559</v>
      </c>
      <c r="H14" s="3">
        <f>STDEV(D14:F14)</f>
        <v>1.0903527273029746E-2</v>
      </c>
      <c r="I14" s="9">
        <f>AVEDEV(D14:F14)</f>
        <v>7.8216074074074129E-3</v>
      </c>
      <c r="K14" s="22"/>
      <c r="L14" s="25"/>
      <c r="M14" s="26"/>
      <c r="N14" s="25"/>
      <c r="O14" s="24"/>
      <c r="P14" s="21"/>
      <c r="Q14" s="21"/>
      <c r="R14" s="19"/>
      <c r="S14" s="19"/>
      <c r="T14" s="19"/>
    </row>
    <row r="15" spans="3:20" ht="15" thickBot="1" x14ac:dyDescent="0.35">
      <c r="C15" s="15" t="s">
        <v>7</v>
      </c>
      <c r="D15" s="36">
        <v>0.33564023333333332</v>
      </c>
      <c r="E15" s="30">
        <v>0.29526080000000005</v>
      </c>
      <c r="F15" s="30">
        <v>0.23640649999999999</v>
      </c>
      <c r="G15" s="7">
        <f>AVERAGE(D15:F15)</f>
        <v>0.28910251111111113</v>
      </c>
      <c r="H15" s="4">
        <f>STDEV(D15:F15)</f>
        <v>4.9902673769518832E-2</v>
      </c>
      <c r="I15" s="10">
        <f>AVEDEV(D15:F15)</f>
        <v>3.5130674074074081E-2</v>
      </c>
      <c r="K15" s="22"/>
      <c r="L15" s="25"/>
      <c r="M15" s="26"/>
      <c r="N15" s="25"/>
      <c r="O15" s="24"/>
      <c r="P15" s="21"/>
      <c r="Q15" s="21"/>
      <c r="R15" s="19"/>
      <c r="S15" s="19"/>
      <c r="T15" s="19"/>
    </row>
    <row r="16" spans="3:20" x14ac:dyDescent="0.3">
      <c r="K16" s="22"/>
      <c r="L16" s="25"/>
      <c r="M16" s="26"/>
      <c r="N16" s="25"/>
      <c r="O16" s="24"/>
      <c r="P16" s="21"/>
      <c r="Q16" s="21"/>
      <c r="R16" s="19"/>
      <c r="S16" s="19"/>
      <c r="T16" s="19"/>
    </row>
    <row r="17" spans="2:20" x14ac:dyDescent="0.3">
      <c r="B17" s="19"/>
      <c r="C17" s="19"/>
      <c r="D17" s="19"/>
      <c r="E17" s="19"/>
      <c r="F17" s="19"/>
      <c r="G17" s="19"/>
      <c r="H17" s="19"/>
      <c r="I17" s="19"/>
      <c r="J17" s="19"/>
      <c r="K17" s="22"/>
      <c r="L17" s="25"/>
      <c r="M17" s="26"/>
      <c r="N17" s="25"/>
      <c r="O17" s="24"/>
      <c r="P17" s="21"/>
      <c r="Q17" s="21"/>
      <c r="R17" s="19"/>
      <c r="S17" s="19"/>
      <c r="T17" s="19"/>
    </row>
    <row r="18" spans="2:20" x14ac:dyDescent="0.3">
      <c r="B18" s="19"/>
      <c r="C18" s="22"/>
      <c r="D18" s="28"/>
      <c r="E18" s="25"/>
      <c r="F18" s="25"/>
      <c r="G18" s="24"/>
      <c r="H18" s="21"/>
      <c r="I18" s="19"/>
      <c r="J18" s="19"/>
      <c r="K18" s="22"/>
      <c r="L18" s="25"/>
      <c r="M18" s="26"/>
      <c r="N18" s="25"/>
      <c r="O18" s="24"/>
      <c r="P18" s="21"/>
      <c r="Q18" s="21"/>
      <c r="R18" s="19"/>
      <c r="S18" s="19"/>
      <c r="T18" s="19"/>
    </row>
    <row r="19" spans="2:20" x14ac:dyDescent="0.3">
      <c r="B19" s="19"/>
      <c r="C19" s="19"/>
      <c r="D19" s="19"/>
      <c r="E19" s="19"/>
      <c r="F19" s="19"/>
      <c r="G19" s="19"/>
      <c r="H19" s="19"/>
      <c r="I19" s="19"/>
      <c r="J19" s="19"/>
      <c r="K19" s="22" t="s">
        <v>21</v>
      </c>
      <c r="L19" s="25"/>
      <c r="M19" s="26"/>
      <c r="N19" s="25"/>
      <c r="O19" s="24"/>
      <c r="P19" s="21"/>
      <c r="Q19" s="21"/>
      <c r="R19" s="19"/>
      <c r="S19" s="19"/>
      <c r="T19" s="19"/>
    </row>
    <row r="20" spans="2:20" x14ac:dyDescent="0.3"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2:20" x14ac:dyDescent="0.3">
      <c r="K21" s="19" t="s">
        <v>15</v>
      </c>
      <c r="L21" s="19"/>
      <c r="M21" s="19"/>
      <c r="N21" s="19"/>
      <c r="O21" s="19"/>
      <c r="P21" s="19"/>
      <c r="Q21" s="19"/>
      <c r="R21" s="19"/>
      <c r="S21" s="19"/>
      <c r="T21" s="19"/>
    </row>
    <row r="22" spans="2:20" x14ac:dyDescent="0.3">
      <c r="K22" s="19"/>
      <c r="L22" s="19"/>
      <c r="M22" s="19"/>
      <c r="N22" s="19"/>
      <c r="O22" s="19"/>
      <c r="P22" s="25"/>
      <c r="Q22" s="19"/>
      <c r="R22" s="19"/>
      <c r="S22" s="19"/>
      <c r="T22" s="19"/>
    </row>
    <row r="23" spans="2:20" x14ac:dyDescent="0.3">
      <c r="K23" s="19" t="s">
        <v>0</v>
      </c>
      <c r="L23" s="28">
        <v>0.11842656666666666</v>
      </c>
      <c r="M23" s="19"/>
      <c r="N23" s="19"/>
      <c r="O23" s="27"/>
      <c r="P23" s="26"/>
      <c r="Q23" s="19"/>
      <c r="R23" s="19"/>
      <c r="S23" s="19"/>
      <c r="T23" s="19"/>
    </row>
    <row r="24" spans="2:20" x14ac:dyDescent="0.3">
      <c r="K24" s="19" t="s">
        <v>24</v>
      </c>
      <c r="L24" s="28">
        <v>0.14085483333333335</v>
      </c>
      <c r="M24" s="19"/>
      <c r="N24" s="19"/>
      <c r="O24" s="27"/>
      <c r="P24" s="19"/>
      <c r="Q24" s="19"/>
      <c r="R24" s="19"/>
      <c r="S24" s="19"/>
      <c r="T24" s="19"/>
    </row>
    <row r="25" spans="2:20" x14ac:dyDescent="0.3">
      <c r="K25" s="19" t="s">
        <v>1</v>
      </c>
      <c r="L25" s="28">
        <v>0.31019776666666665</v>
      </c>
      <c r="M25" s="19"/>
      <c r="N25" s="19"/>
      <c r="O25" s="27"/>
      <c r="P25" s="19"/>
      <c r="Q25" s="25"/>
      <c r="R25" s="19"/>
      <c r="S25" s="19"/>
      <c r="T25" s="19"/>
    </row>
    <row r="26" spans="2:20" x14ac:dyDescent="0.3">
      <c r="K26" s="19" t="s">
        <v>29</v>
      </c>
      <c r="L26" s="28">
        <v>0.33564023333333332</v>
      </c>
      <c r="M26" s="19"/>
      <c r="N26" s="19"/>
      <c r="O26" s="27"/>
      <c r="P26" s="19"/>
      <c r="Q26" s="25"/>
      <c r="R26" s="19"/>
      <c r="S26" s="19"/>
      <c r="T26" s="19"/>
    </row>
    <row r="27" spans="2:20" x14ac:dyDescent="0.3">
      <c r="K27" s="19"/>
      <c r="L27" s="19"/>
      <c r="M27" s="19"/>
      <c r="N27" s="19"/>
      <c r="O27" s="27"/>
      <c r="P27" s="19"/>
      <c r="Q27" s="25"/>
      <c r="R27" s="19"/>
      <c r="S27" s="19"/>
      <c r="T27" s="19"/>
    </row>
    <row r="28" spans="2:20" x14ac:dyDescent="0.3">
      <c r="K28" s="19"/>
      <c r="L28" s="19"/>
      <c r="M28" s="19"/>
      <c r="N28" s="19"/>
      <c r="O28" s="27"/>
      <c r="P28" s="19"/>
      <c r="Q28" s="25"/>
      <c r="R28" s="19"/>
      <c r="S28" s="19"/>
      <c r="T28" s="19"/>
    </row>
    <row r="29" spans="2:20" x14ac:dyDescent="0.3">
      <c r="K29" s="19"/>
      <c r="L29" s="19"/>
      <c r="M29" s="19"/>
      <c r="N29" s="19"/>
      <c r="O29" s="27"/>
      <c r="P29" s="19"/>
      <c r="Q29" s="25"/>
      <c r="R29" s="19"/>
      <c r="S29" s="19"/>
      <c r="T29" s="19"/>
    </row>
    <row r="30" spans="2:20" x14ac:dyDescent="0.3">
      <c r="M30" s="19"/>
      <c r="N30" s="19"/>
      <c r="O30" s="27"/>
      <c r="P30" s="19"/>
      <c r="Q30" s="25"/>
      <c r="R30" s="19"/>
      <c r="S30" s="19"/>
      <c r="T30" s="19"/>
    </row>
    <row r="31" spans="2:20" x14ac:dyDescent="0.3">
      <c r="O31" s="18"/>
      <c r="Q31" s="1"/>
    </row>
    <row r="32" spans="2:20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7C60-5FBA-47DA-B460-0410628B4011}">
  <dimension ref="B8:S37"/>
  <sheetViews>
    <sheetView topLeftCell="B4" workbookViewId="0">
      <selection activeCell="D12" sqref="D12:F15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9" ht="15" thickBot="1" x14ac:dyDescent="0.35">
      <c r="K8" s="19"/>
      <c r="L8" s="19"/>
      <c r="M8" s="19"/>
      <c r="N8" s="19"/>
      <c r="O8" s="19"/>
      <c r="P8" s="19"/>
      <c r="Q8" s="19"/>
      <c r="R8" s="19"/>
      <c r="S8" s="19"/>
    </row>
    <row r="9" spans="3:19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  <c r="S9" s="19"/>
    </row>
    <row r="10" spans="3:19" ht="15" thickBot="1" x14ac:dyDescent="0.35">
      <c r="C10" s="11" t="s">
        <v>16</v>
      </c>
      <c r="K10" s="22"/>
      <c r="L10" s="21"/>
      <c r="M10" s="21"/>
      <c r="N10" s="21"/>
      <c r="O10" s="21"/>
      <c r="P10" s="21"/>
      <c r="Q10" s="21"/>
      <c r="R10" s="19"/>
      <c r="S10" s="19"/>
    </row>
    <row r="11" spans="3:19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  <c r="S11" s="19"/>
    </row>
    <row r="12" spans="3:19" x14ac:dyDescent="0.3">
      <c r="C12" s="13" t="s">
        <v>0</v>
      </c>
      <c r="D12" s="39">
        <v>8.5618450000000013E-2</v>
      </c>
      <c r="E12" s="29">
        <v>0.10299746666666666</v>
      </c>
      <c r="F12" s="39">
        <v>8.7397666666666665E-2</v>
      </c>
      <c r="G12" s="5">
        <f t="shared" ref="G12" si="0">AVERAGE(D12:F12)</f>
        <v>9.2004527777777775E-2</v>
      </c>
      <c r="H12" s="2">
        <f t="shared" ref="H12" si="1">STDEV(D12:F12)</f>
        <v>9.5616385650091496E-3</v>
      </c>
      <c r="I12" s="8">
        <f t="shared" ref="I12" si="2">AVEDEV(D12:F12)</f>
        <v>7.3286259259259202E-3</v>
      </c>
      <c r="K12" s="22"/>
      <c r="L12" s="25"/>
      <c r="M12" s="25"/>
      <c r="N12" s="25"/>
      <c r="O12" s="24"/>
      <c r="P12" s="21"/>
      <c r="Q12" s="21"/>
      <c r="R12" s="19"/>
      <c r="S12" s="19"/>
    </row>
    <row r="13" spans="3:19" x14ac:dyDescent="0.3">
      <c r="C13" s="14" t="s">
        <v>4</v>
      </c>
      <c r="D13" s="28">
        <v>0.13057726666666666</v>
      </c>
      <c r="E13" s="25">
        <v>6.4435066666666665E-2</v>
      </c>
      <c r="F13" s="28">
        <v>7.6196700000000006E-2</v>
      </c>
      <c r="G13" s="6">
        <f>AVERAGE(D13:F13)</f>
        <v>9.0403011111111112E-2</v>
      </c>
      <c r="H13" s="3">
        <f>STDEV(D13:F13)</f>
        <v>3.528543767263282E-2</v>
      </c>
      <c r="I13" s="9">
        <f>AVEDEV(D13:F13)</f>
        <v>2.6782837037037033E-2</v>
      </c>
      <c r="K13" s="22"/>
      <c r="L13" s="25"/>
      <c r="M13" s="25"/>
      <c r="N13" s="25"/>
      <c r="O13" s="24"/>
      <c r="P13" s="21"/>
      <c r="Q13" s="21"/>
      <c r="R13" s="19"/>
      <c r="S13" s="19"/>
    </row>
    <row r="14" spans="3:19" x14ac:dyDescent="0.3">
      <c r="C14" s="14" t="s">
        <v>1</v>
      </c>
      <c r="D14" s="28">
        <v>0.51193290000000002</v>
      </c>
      <c r="E14" s="25">
        <v>0.51485585</v>
      </c>
      <c r="F14" s="28">
        <v>0.52321403333333338</v>
      </c>
      <c r="G14" s="6">
        <f>AVERAGE(D14:F14)</f>
        <v>0.51666759444444443</v>
      </c>
      <c r="H14" s="3">
        <f>STDEV(D14:F14)</f>
        <v>5.854725080658596E-3</v>
      </c>
      <c r="I14" s="9">
        <f>AVEDEV(D14:F14)</f>
        <v>4.3642925925925962E-3</v>
      </c>
      <c r="K14" s="22"/>
      <c r="L14" s="25"/>
      <c r="M14" s="25"/>
      <c r="N14" s="25"/>
      <c r="O14" s="24"/>
      <c r="P14" s="21"/>
      <c r="Q14" s="21"/>
      <c r="R14" s="19"/>
      <c r="S14" s="19"/>
    </row>
    <row r="15" spans="3:19" ht="15" thickBot="1" x14ac:dyDescent="0.35">
      <c r="C15" s="15" t="s">
        <v>7</v>
      </c>
      <c r="D15" s="40">
        <v>0.4098173</v>
      </c>
      <c r="E15" s="30">
        <v>0.56492069999999994</v>
      </c>
      <c r="F15" s="40">
        <v>0.53404073333333335</v>
      </c>
      <c r="G15" s="7">
        <f>AVERAGE(D15:F15)</f>
        <v>0.50292624444444434</v>
      </c>
      <c r="H15" s="4">
        <f>STDEV(D15:F15)</f>
        <v>8.2099632989451332E-2</v>
      </c>
      <c r="I15" s="10">
        <f>AVEDEV(D15:F15)</f>
        <v>6.2072629629629651E-2</v>
      </c>
      <c r="K15" s="22"/>
      <c r="L15" s="25"/>
      <c r="M15" s="25"/>
      <c r="N15" s="25"/>
      <c r="O15" s="24"/>
      <c r="P15" s="21"/>
      <c r="Q15" s="21"/>
      <c r="R15" s="19"/>
      <c r="S15" s="19"/>
    </row>
    <row r="16" spans="3:19" x14ac:dyDescent="0.3">
      <c r="K16" s="22"/>
      <c r="L16" s="25"/>
      <c r="M16" s="25"/>
      <c r="N16" s="25"/>
      <c r="O16" s="24"/>
      <c r="P16" s="21"/>
      <c r="Q16" s="21"/>
      <c r="R16" s="19"/>
      <c r="S16" s="19"/>
    </row>
    <row r="17" spans="2:19" x14ac:dyDescent="0.3">
      <c r="B17" s="19"/>
      <c r="C17" s="19"/>
      <c r="D17" s="19"/>
      <c r="E17" s="19"/>
      <c r="F17" s="19"/>
      <c r="G17" s="19"/>
      <c r="H17" s="19"/>
      <c r="I17" s="19"/>
      <c r="J17" s="19"/>
      <c r="K17" s="22"/>
      <c r="L17" s="25"/>
      <c r="M17" s="25"/>
      <c r="N17" s="25"/>
      <c r="O17" s="24"/>
      <c r="P17" s="21"/>
      <c r="Q17" s="21"/>
      <c r="R17" s="19"/>
      <c r="S17" s="19"/>
    </row>
    <row r="18" spans="2:19" x14ac:dyDescent="0.3">
      <c r="B18" s="19"/>
      <c r="C18" s="22"/>
      <c r="D18" s="28"/>
      <c r="E18" s="25"/>
      <c r="F18" s="25"/>
      <c r="G18" s="24"/>
      <c r="H18" s="21"/>
      <c r="I18" s="19"/>
      <c r="J18" s="19"/>
      <c r="K18" s="22"/>
      <c r="L18" s="25"/>
      <c r="M18" s="25"/>
      <c r="N18" s="25"/>
      <c r="O18" s="24"/>
      <c r="P18" s="21"/>
      <c r="Q18" s="21"/>
      <c r="R18" s="19"/>
      <c r="S18" s="19"/>
    </row>
    <row r="19" spans="2:19" x14ac:dyDescent="0.3">
      <c r="B19" s="19"/>
      <c r="C19" s="19"/>
      <c r="D19" s="19"/>
      <c r="E19" s="19"/>
      <c r="F19" s="19"/>
      <c r="G19" s="19"/>
      <c r="H19" s="19"/>
      <c r="I19" s="19"/>
      <c r="J19" s="19"/>
      <c r="K19" s="22"/>
      <c r="L19" s="25"/>
      <c r="M19" s="25"/>
      <c r="N19" s="25"/>
      <c r="O19" s="24"/>
      <c r="P19" s="21"/>
      <c r="Q19" s="21"/>
      <c r="R19" s="19"/>
      <c r="S19" s="19"/>
    </row>
    <row r="20" spans="2:19" x14ac:dyDescent="0.3">
      <c r="K20" s="19"/>
      <c r="L20" s="19"/>
      <c r="M20" s="19"/>
      <c r="N20" s="19"/>
      <c r="O20" s="19"/>
      <c r="P20" s="19"/>
      <c r="Q20" s="19"/>
      <c r="R20" s="19"/>
      <c r="S20" s="19"/>
    </row>
    <row r="21" spans="2:19" x14ac:dyDescent="0.3">
      <c r="H21" t="s">
        <v>22</v>
      </c>
      <c r="K21" s="19"/>
      <c r="L21" s="25"/>
      <c r="M21" s="19"/>
      <c r="N21" s="19"/>
      <c r="O21" s="19"/>
      <c r="P21" s="25"/>
      <c r="Q21" s="19"/>
      <c r="R21" s="19"/>
      <c r="S21" s="19"/>
    </row>
    <row r="22" spans="2:19" x14ac:dyDescent="0.3">
      <c r="K22" s="19"/>
      <c r="L22" s="19"/>
      <c r="M22" s="19"/>
      <c r="N22" s="19"/>
      <c r="O22" s="19"/>
      <c r="P22" s="25"/>
      <c r="Q22" s="19"/>
      <c r="R22" s="19"/>
      <c r="S22" s="19"/>
    </row>
    <row r="23" spans="2:19" x14ac:dyDescent="0.3">
      <c r="H23" t="s">
        <v>23</v>
      </c>
      <c r="K23" s="19"/>
      <c r="L23" s="19"/>
      <c r="M23" s="19"/>
      <c r="N23" s="19"/>
      <c r="O23" s="19"/>
      <c r="P23" s="19"/>
      <c r="Q23" s="19"/>
      <c r="R23" s="19"/>
      <c r="S23" s="19"/>
    </row>
    <row r="24" spans="2:19" x14ac:dyDescent="0.3">
      <c r="K24" s="19"/>
      <c r="L24" s="19"/>
      <c r="M24" s="19"/>
      <c r="N24" s="19"/>
      <c r="O24" s="19"/>
      <c r="P24" s="19"/>
      <c r="Q24" s="19"/>
      <c r="R24" s="19"/>
      <c r="S24" s="19"/>
    </row>
    <row r="25" spans="2:19" x14ac:dyDescent="0.3">
      <c r="K25" s="19" t="s">
        <v>16</v>
      </c>
      <c r="L25" s="37">
        <v>45366</v>
      </c>
      <c r="M25" s="19"/>
      <c r="N25" s="19"/>
      <c r="O25" s="19"/>
      <c r="P25" s="19"/>
      <c r="Q25" s="25"/>
      <c r="R25" s="19"/>
      <c r="S25" s="19"/>
    </row>
    <row r="26" spans="2:19" x14ac:dyDescent="0.3">
      <c r="Q26" s="1"/>
    </row>
    <row r="27" spans="2:19" x14ac:dyDescent="0.3">
      <c r="K27" t="s">
        <v>0</v>
      </c>
      <c r="L27" s="17">
        <v>8.7397666666666665E-2</v>
      </c>
      <c r="Q27" s="1"/>
    </row>
    <row r="28" spans="2:19" x14ac:dyDescent="0.3">
      <c r="K28" t="s">
        <v>24</v>
      </c>
      <c r="L28" s="17">
        <v>7.6196700000000006E-2</v>
      </c>
      <c r="Q28" s="1"/>
    </row>
    <row r="29" spans="2:19" x14ac:dyDescent="0.3">
      <c r="K29" t="s">
        <v>1</v>
      </c>
      <c r="L29" s="17">
        <v>0.52321403333333338</v>
      </c>
      <c r="Q29" s="1"/>
    </row>
    <row r="30" spans="2:19" x14ac:dyDescent="0.3">
      <c r="K30" t="s">
        <v>29</v>
      </c>
      <c r="L30" s="17">
        <v>0.53404073333333335</v>
      </c>
      <c r="Q30" s="1"/>
    </row>
    <row r="31" spans="2:19" x14ac:dyDescent="0.3">
      <c r="Q31" s="1"/>
    </row>
    <row r="32" spans="2:19" x14ac:dyDescent="0.3">
      <c r="K32" t="s">
        <v>16</v>
      </c>
      <c r="L32" s="38">
        <v>45251</v>
      </c>
      <c r="Q32" s="1"/>
    </row>
    <row r="33" spans="11:17" x14ac:dyDescent="0.3">
      <c r="Q33" s="1"/>
    </row>
    <row r="34" spans="11:17" x14ac:dyDescent="0.3">
      <c r="K34" t="s">
        <v>0</v>
      </c>
      <c r="L34" s="17">
        <v>8.5618450000000013E-2</v>
      </c>
      <c r="Q34" s="1"/>
    </row>
    <row r="35" spans="11:17" x14ac:dyDescent="0.3">
      <c r="K35" t="s">
        <v>1</v>
      </c>
      <c r="L35" s="17">
        <v>0.51193290000000002</v>
      </c>
      <c r="Q35" s="1"/>
    </row>
    <row r="36" spans="11:17" x14ac:dyDescent="0.3">
      <c r="K36" t="s">
        <v>24</v>
      </c>
      <c r="L36" s="17">
        <v>0.13057726666666666</v>
      </c>
      <c r="Q36" s="1"/>
    </row>
    <row r="37" spans="11:17" x14ac:dyDescent="0.3">
      <c r="K37" t="s">
        <v>29</v>
      </c>
      <c r="L37" s="17">
        <v>0.4098173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B6717-2635-428D-8E1F-907CCC6DA46D}">
  <dimension ref="B8:S36"/>
  <sheetViews>
    <sheetView topLeftCell="B1" workbookViewId="0">
      <selection activeCell="D12" sqref="D12:F15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9" ht="15" thickBot="1" x14ac:dyDescent="0.35">
      <c r="K8" s="19"/>
      <c r="L8" s="19"/>
      <c r="M8" s="19"/>
      <c r="N8" s="19"/>
      <c r="O8" s="19"/>
      <c r="P8" s="19"/>
      <c r="Q8" s="19"/>
      <c r="R8" s="19"/>
      <c r="S8" s="19"/>
    </row>
    <row r="9" spans="3:19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  <c r="S9" s="19"/>
    </row>
    <row r="10" spans="3:19" ht="15" thickBot="1" x14ac:dyDescent="0.35">
      <c r="C10" s="11" t="s">
        <v>17</v>
      </c>
      <c r="K10" s="22"/>
      <c r="L10" s="21"/>
      <c r="M10" s="21"/>
      <c r="N10" s="21"/>
      <c r="O10" s="21"/>
      <c r="P10" s="21"/>
      <c r="Q10" s="21"/>
      <c r="R10" s="19"/>
      <c r="S10" s="19"/>
    </row>
    <row r="11" spans="3:19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  <c r="S11" s="19"/>
    </row>
    <row r="12" spans="3:19" x14ac:dyDescent="0.3">
      <c r="C12" s="13" t="s">
        <v>0</v>
      </c>
      <c r="D12" s="1">
        <v>0.12612140000000002</v>
      </c>
      <c r="E12" s="1">
        <v>7.0809659999999996E-2</v>
      </c>
      <c r="F12" s="1">
        <v>2.6908533333333332E-2</v>
      </c>
      <c r="G12" s="5">
        <f t="shared" ref="G12" si="0">AVERAGE(D12:F12)</f>
        <v>7.4613197777777793E-2</v>
      </c>
      <c r="H12" s="2">
        <f t="shared" ref="H12" si="1">STDEV(D12:F12)</f>
        <v>4.9715675624240306E-2</v>
      </c>
      <c r="I12" s="8">
        <f t="shared" ref="I12" si="2">AVEDEV(D12:F12)</f>
        <v>3.4338801481481496E-2</v>
      </c>
      <c r="K12" s="22"/>
      <c r="L12" s="25"/>
      <c r="M12" s="25"/>
      <c r="N12" s="24"/>
      <c r="O12" s="24"/>
      <c r="P12" s="21"/>
      <c r="Q12" s="21"/>
      <c r="R12" s="19"/>
      <c r="S12" s="19"/>
    </row>
    <row r="13" spans="3:19" x14ac:dyDescent="0.3">
      <c r="C13" s="14" t="s">
        <v>4</v>
      </c>
      <c r="D13" s="1">
        <v>0.1388703</v>
      </c>
      <c r="E13" s="1">
        <v>0.10645484999999999</v>
      </c>
      <c r="F13" s="1">
        <v>3.6295566666666661E-2</v>
      </c>
      <c r="G13" s="6">
        <f>AVERAGE(D13:F13)</f>
        <v>9.3873572222222215E-2</v>
      </c>
      <c r="H13" s="3">
        <f>STDEV(D13:F13)</f>
        <v>5.2431959647645382E-2</v>
      </c>
      <c r="I13" s="9">
        <f>AVEDEV(D13:F13)</f>
        <v>3.8385337037037039E-2</v>
      </c>
      <c r="K13" s="22"/>
      <c r="L13" s="25"/>
      <c r="M13" s="25"/>
      <c r="N13" s="24"/>
      <c r="O13" s="24"/>
      <c r="P13" s="21"/>
      <c r="Q13" s="21"/>
      <c r="R13" s="19"/>
      <c r="S13" s="19"/>
    </row>
    <row r="14" spans="3:19" x14ac:dyDescent="0.3">
      <c r="C14" s="14" t="s">
        <v>1</v>
      </c>
      <c r="D14" s="1">
        <v>0.48423233333333338</v>
      </c>
      <c r="E14" s="1">
        <v>0.62790184999999998</v>
      </c>
      <c r="F14" s="1">
        <v>0.56178336666666662</v>
      </c>
      <c r="G14" s="6">
        <f>AVERAGE(D14:F14)</f>
        <v>0.5579725166666667</v>
      </c>
      <c r="H14" s="3">
        <f>STDEV(D14:F14)</f>
        <v>7.1910530787223717E-2</v>
      </c>
      <c r="I14" s="9">
        <f>AVEDEV(D14:F14)</f>
        <v>4.9160122222222179E-2</v>
      </c>
      <c r="K14" s="22"/>
      <c r="L14" s="25"/>
      <c r="M14" s="25"/>
      <c r="N14" s="24"/>
      <c r="O14" s="24"/>
      <c r="P14" s="21"/>
      <c r="Q14" s="21"/>
      <c r="R14" s="19"/>
      <c r="S14" s="19"/>
    </row>
    <row r="15" spans="3:19" ht="15" thickBot="1" x14ac:dyDescent="0.35">
      <c r="C15" s="15" t="s">
        <v>7</v>
      </c>
      <c r="D15" s="1">
        <v>0.27571760000000001</v>
      </c>
      <c r="E15" s="1">
        <v>0.29099173333333334</v>
      </c>
      <c r="F15" s="1">
        <v>0.31547596666666666</v>
      </c>
      <c r="G15" s="7">
        <f>AVERAGE(D15:F15)</f>
        <v>0.29406176666666667</v>
      </c>
      <c r="H15" s="4">
        <f>STDEV(D15:F15)</f>
        <v>2.0056190029542273E-2</v>
      </c>
      <c r="I15" s="10">
        <f>AVEDEV(D15:F15)</f>
        <v>1.427613333333333E-2</v>
      </c>
      <c r="K15" s="22"/>
      <c r="L15" s="25"/>
      <c r="M15" s="25"/>
      <c r="N15" s="24"/>
      <c r="O15" s="24"/>
      <c r="P15" s="21"/>
      <c r="Q15" s="21"/>
      <c r="R15" s="19"/>
      <c r="S15" s="19"/>
    </row>
    <row r="16" spans="3:19" x14ac:dyDescent="0.3">
      <c r="K16" s="22"/>
      <c r="L16" s="25"/>
      <c r="M16" s="25"/>
      <c r="N16" s="24"/>
      <c r="O16" s="24"/>
      <c r="P16" s="21"/>
      <c r="Q16" s="21"/>
      <c r="R16" s="19"/>
      <c r="S16" s="19"/>
    </row>
    <row r="17" spans="2:19" x14ac:dyDescent="0.3">
      <c r="B17" s="19"/>
      <c r="C17" s="19"/>
      <c r="D17" s="19"/>
      <c r="E17" s="19"/>
      <c r="F17" s="19"/>
      <c r="G17" s="19"/>
      <c r="H17" s="19"/>
      <c r="I17" s="19"/>
      <c r="K17" s="22"/>
      <c r="L17" s="25"/>
      <c r="M17" s="25"/>
      <c r="N17" s="24"/>
      <c r="O17" s="24"/>
      <c r="P17" s="21"/>
      <c r="Q17" s="21"/>
      <c r="R17" s="19"/>
      <c r="S17" s="19"/>
    </row>
    <row r="18" spans="2:19" x14ac:dyDescent="0.3">
      <c r="B18" s="19"/>
      <c r="C18" s="22"/>
      <c r="D18" s="28"/>
      <c r="E18" s="25"/>
      <c r="F18" s="25"/>
      <c r="G18" s="24"/>
      <c r="H18" s="21"/>
      <c r="I18" s="19"/>
      <c r="K18" s="22"/>
      <c r="L18" s="25"/>
      <c r="M18" s="25"/>
      <c r="N18" s="24"/>
      <c r="O18" s="24"/>
      <c r="P18" s="21"/>
      <c r="Q18" s="21"/>
      <c r="R18" s="19"/>
      <c r="S18" s="19"/>
    </row>
    <row r="19" spans="2:19" x14ac:dyDescent="0.3">
      <c r="K19" s="22"/>
      <c r="L19" s="25"/>
      <c r="M19" s="25"/>
      <c r="N19" s="24"/>
      <c r="O19" s="24"/>
      <c r="P19" s="21"/>
      <c r="Q19" s="21"/>
      <c r="R19" s="19"/>
      <c r="S19" s="19"/>
    </row>
    <row r="20" spans="2:19" x14ac:dyDescent="0.3">
      <c r="K20" s="19"/>
      <c r="L20" s="19"/>
      <c r="M20" s="19"/>
      <c r="N20" s="19"/>
      <c r="O20" s="19"/>
      <c r="P20" s="19"/>
      <c r="Q20" s="19"/>
      <c r="R20" s="19"/>
      <c r="S20" s="19"/>
    </row>
    <row r="21" spans="2:19" x14ac:dyDescent="0.3">
      <c r="K21" s="19"/>
      <c r="L21" s="25"/>
      <c r="M21" s="19"/>
      <c r="N21" s="19"/>
      <c r="O21" s="19"/>
      <c r="P21" s="25"/>
      <c r="Q21" s="19"/>
      <c r="R21" s="19"/>
      <c r="S21" s="19"/>
    </row>
    <row r="22" spans="2:19" x14ac:dyDescent="0.3">
      <c r="K22" s="19"/>
      <c r="L22" s="19"/>
      <c r="M22" s="19"/>
      <c r="N22" s="19"/>
      <c r="O22" s="19"/>
      <c r="P22" s="25"/>
      <c r="Q22" s="19"/>
      <c r="R22" s="19"/>
      <c r="S22" s="19"/>
    </row>
    <row r="23" spans="2:19" x14ac:dyDescent="0.3">
      <c r="K23" s="19"/>
      <c r="L23" s="19"/>
      <c r="M23" s="19"/>
      <c r="N23" s="19"/>
      <c r="O23" s="19"/>
      <c r="P23" s="19"/>
      <c r="Q23" s="19"/>
      <c r="R23" s="19"/>
      <c r="S23" s="19"/>
    </row>
    <row r="24" spans="2:19" x14ac:dyDescent="0.3">
      <c r="K24" s="19"/>
      <c r="L24" s="19"/>
      <c r="M24" s="19"/>
      <c r="N24" s="19"/>
      <c r="O24" s="19"/>
      <c r="P24" s="19"/>
      <c r="Q24" s="19"/>
      <c r="R24" s="19"/>
      <c r="S24" s="19"/>
    </row>
    <row r="25" spans="2:19" x14ac:dyDescent="0.3">
      <c r="K25" s="19"/>
      <c r="L25" s="19"/>
      <c r="M25" s="19"/>
      <c r="N25" s="19"/>
      <c r="O25" s="19"/>
      <c r="P25" s="19"/>
      <c r="Q25" s="25"/>
      <c r="R25" s="19"/>
      <c r="S25" s="19"/>
    </row>
    <row r="26" spans="2:19" x14ac:dyDescent="0.3">
      <c r="K26" s="19"/>
      <c r="L26" s="19"/>
      <c r="M26" s="19"/>
      <c r="N26" s="19"/>
      <c r="O26" s="19"/>
      <c r="P26" s="19"/>
      <c r="Q26" s="25"/>
      <c r="R26" s="19"/>
      <c r="S26" s="19"/>
    </row>
    <row r="27" spans="2:19" x14ac:dyDescent="0.3">
      <c r="K27" s="19"/>
      <c r="L27" s="19"/>
      <c r="M27" s="19"/>
      <c r="N27" s="19"/>
      <c r="O27" s="19"/>
      <c r="P27" s="19"/>
      <c r="Q27" s="25"/>
      <c r="R27" s="19"/>
      <c r="S27" s="19"/>
    </row>
    <row r="28" spans="2:19" x14ac:dyDescent="0.3">
      <c r="Q28" s="1"/>
    </row>
    <row r="29" spans="2:19" x14ac:dyDescent="0.3">
      <c r="Q29" s="1"/>
    </row>
    <row r="30" spans="2:19" x14ac:dyDescent="0.3">
      <c r="Q30" s="1"/>
    </row>
    <row r="31" spans="2:19" x14ac:dyDescent="0.3">
      <c r="Q31" s="1"/>
    </row>
    <row r="32" spans="2:19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4B1C-F707-4178-81A2-2722BC0566AE}">
  <dimension ref="B8:R36"/>
  <sheetViews>
    <sheetView topLeftCell="A4" workbookViewId="0">
      <selection activeCell="D12" sqref="D12:F15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8" ht="15" thickBot="1" x14ac:dyDescent="0.35"/>
    <row r="9" spans="3:18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</row>
    <row r="10" spans="3:18" ht="15" thickBot="1" x14ac:dyDescent="0.35">
      <c r="C10" s="11" t="s">
        <v>18</v>
      </c>
      <c r="K10" s="22"/>
      <c r="L10" s="21"/>
      <c r="M10" s="21"/>
      <c r="N10" s="21"/>
      <c r="O10" s="21"/>
      <c r="P10" s="21"/>
      <c r="Q10" s="21"/>
      <c r="R10" s="19"/>
    </row>
    <row r="11" spans="3:18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</row>
    <row r="12" spans="3:18" x14ac:dyDescent="0.3">
      <c r="C12" s="13" t="s">
        <v>0</v>
      </c>
      <c r="D12" s="31">
        <v>0.1121408</v>
      </c>
      <c r="E12" s="29">
        <v>0.15156211666666666</v>
      </c>
      <c r="F12" s="29">
        <v>0.11723115000000001</v>
      </c>
      <c r="G12" s="5">
        <f t="shared" ref="G12" si="0">AVERAGE(D12:F12)</f>
        <v>0.12697802222222224</v>
      </c>
      <c r="H12" s="2">
        <f t="shared" ref="H12" si="1">STDEV(D12:F12)</f>
        <v>2.1442042592081739E-2</v>
      </c>
      <c r="I12" s="8">
        <f t="shared" ref="I12" si="2">AVEDEV(D12:F12)</f>
        <v>1.6389396296296297E-2</v>
      </c>
      <c r="K12" s="22"/>
      <c r="L12" s="25"/>
      <c r="M12" s="25"/>
      <c r="N12" s="25"/>
      <c r="O12" s="24"/>
      <c r="P12" s="21"/>
      <c r="Q12" s="21"/>
      <c r="R12" s="19"/>
    </row>
    <row r="13" spans="3:18" x14ac:dyDescent="0.3">
      <c r="C13" s="14" t="s">
        <v>4</v>
      </c>
      <c r="D13" s="32">
        <v>0.13313726666666667</v>
      </c>
      <c r="E13" s="25">
        <v>0.15567999999999999</v>
      </c>
      <c r="F13" s="25">
        <v>0.11384663333333334</v>
      </c>
      <c r="G13" s="6">
        <f>AVERAGE(D13:F13)</f>
        <v>0.13422129999999999</v>
      </c>
      <c r="H13" s="3">
        <f>STDEV(D13:F13)</f>
        <v>2.0937740753667337E-2</v>
      </c>
      <c r="I13" s="9">
        <f>AVEDEV(D13:F13)</f>
        <v>1.4305799999999988E-2</v>
      </c>
      <c r="K13" s="22"/>
      <c r="L13" s="25"/>
      <c r="M13" s="25"/>
      <c r="N13" s="25"/>
      <c r="O13" s="24"/>
      <c r="P13" s="21"/>
      <c r="Q13" s="21"/>
      <c r="R13" s="19"/>
    </row>
    <row r="14" spans="3:18" x14ac:dyDescent="0.3">
      <c r="C14" s="14" t="s">
        <v>1</v>
      </c>
      <c r="D14" s="32">
        <v>0.15549563333333336</v>
      </c>
      <c r="E14" s="25">
        <v>0.20797370000000001</v>
      </c>
      <c r="F14" s="25">
        <v>0.12139689999999999</v>
      </c>
      <c r="G14" s="6">
        <f>AVERAGE(D14:F14)</f>
        <v>0.16162207777777779</v>
      </c>
      <c r="H14" s="3">
        <f>STDEV(D14:F14)</f>
        <v>4.3612332724908789E-2</v>
      </c>
      <c r="I14" s="9">
        <f>AVEDEV(D14:F14)</f>
        <v>3.0901081481481487E-2</v>
      </c>
      <c r="K14" s="22"/>
      <c r="L14" s="25"/>
      <c r="M14" s="25"/>
      <c r="N14" s="25"/>
      <c r="O14" s="24"/>
      <c r="P14" s="21"/>
      <c r="Q14" s="21"/>
      <c r="R14" s="19"/>
    </row>
    <row r="15" spans="3:18" ht="15" thickBot="1" x14ac:dyDescent="0.35">
      <c r="C15" s="15" t="s">
        <v>7</v>
      </c>
      <c r="D15" s="33">
        <v>0.19563785</v>
      </c>
      <c r="E15" s="30">
        <v>0.23803853333333333</v>
      </c>
      <c r="F15" s="30">
        <v>0.13949903333333333</v>
      </c>
      <c r="G15" s="7">
        <f>AVERAGE(D15:F15)</f>
        <v>0.19105847222222225</v>
      </c>
      <c r="H15" s="4">
        <f>STDEV(D15:F15)</f>
        <v>4.9429103680789031E-2</v>
      </c>
      <c r="I15" s="10">
        <f>AVEDEV(D15:F15)</f>
        <v>3.4372959259259254E-2</v>
      </c>
      <c r="K15" s="22"/>
      <c r="L15" s="25"/>
      <c r="M15" s="25"/>
      <c r="N15" s="25"/>
      <c r="O15" s="24"/>
      <c r="P15" s="21"/>
      <c r="Q15" s="21"/>
      <c r="R15" s="19"/>
    </row>
    <row r="16" spans="3:18" x14ac:dyDescent="0.3">
      <c r="K16" s="22"/>
      <c r="L16" s="25"/>
      <c r="M16" s="25"/>
      <c r="N16" s="25"/>
      <c r="O16" s="24"/>
      <c r="P16" s="21"/>
      <c r="Q16" s="21"/>
      <c r="R16" s="19"/>
    </row>
    <row r="17" spans="2:18" x14ac:dyDescent="0.3">
      <c r="K17" s="22"/>
      <c r="L17" s="25"/>
      <c r="M17" s="25"/>
      <c r="N17" s="25"/>
      <c r="O17" s="24"/>
      <c r="P17" s="21"/>
      <c r="Q17" s="21"/>
      <c r="R17" s="19"/>
    </row>
    <row r="18" spans="2:18" x14ac:dyDescent="0.3">
      <c r="B18" s="19"/>
      <c r="C18" s="22"/>
      <c r="D18" s="28"/>
      <c r="E18" s="25"/>
      <c r="F18" s="25"/>
      <c r="G18" s="24"/>
      <c r="H18" s="21"/>
      <c r="I18" s="19"/>
      <c r="J18" s="19"/>
      <c r="K18" s="22"/>
      <c r="L18" s="25"/>
      <c r="M18" s="25"/>
      <c r="N18" s="25"/>
      <c r="O18" s="24"/>
      <c r="P18" s="21"/>
      <c r="Q18" s="21"/>
      <c r="R18" s="19"/>
    </row>
    <row r="19" spans="2:18" x14ac:dyDescent="0.3">
      <c r="K19" s="22"/>
      <c r="L19" s="25"/>
      <c r="M19" s="25"/>
      <c r="N19" s="25"/>
      <c r="O19" s="24"/>
      <c r="P19" s="21"/>
      <c r="Q19" s="21"/>
      <c r="R19" s="19"/>
    </row>
    <row r="20" spans="2:18" x14ac:dyDescent="0.3">
      <c r="K20" s="19"/>
      <c r="L20" s="19"/>
      <c r="M20" s="19"/>
      <c r="N20" s="19"/>
      <c r="O20" s="19"/>
      <c r="P20" s="19"/>
      <c r="Q20" s="19"/>
      <c r="R20" s="19"/>
    </row>
    <row r="21" spans="2:18" x14ac:dyDescent="0.3">
      <c r="L21" s="1"/>
    </row>
    <row r="22" spans="2:18" x14ac:dyDescent="0.3">
      <c r="P22" s="1"/>
    </row>
    <row r="25" spans="2:18" x14ac:dyDescent="0.3">
      <c r="Q25" s="1"/>
    </row>
    <row r="26" spans="2:18" x14ac:dyDescent="0.3">
      <c r="Q26" s="1"/>
    </row>
    <row r="27" spans="2:18" x14ac:dyDescent="0.3">
      <c r="Q27" s="1"/>
    </row>
    <row r="28" spans="2:18" x14ac:dyDescent="0.3">
      <c r="Q28" s="1"/>
    </row>
    <row r="29" spans="2:18" x14ac:dyDescent="0.3">
      <c r="Q29" s="1"/>
    </row>
    <row r="30" spans="2:18" x14ac:dyDescent="0.3">
      <c r="Q30" s="1"/>
    </row>
    <row r="31" spans="2:18" x14ac:dyDescent="0.3">
      <c r="Q31" s="1"/>
    </row>
    <row r="32" spans="2:18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096B0-5FCE-46D7-9976-620297DEA36A}">
  <dimension ref="B8:R36"/>
  <sheetViews>
    <sheetView tabSelected="1" topLeftCell="B1" workbookViewId="0">
      <selection activeCell="K37" sqref="K37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8" ht="15" thickBot="1" x14ac:dyDescent="0.35"/>
    <row r="9" spans="3:18" ht="16.2" thickBot="1" x14ac:dyDescent="0.35">
      <c r="C9" s="16" t="s">
        <v>11</v>
      </c>
      <c r="G9" s="1"/>
      <c r="K9" s="20"/>
      <c r="L9" s="21"/>
      <c r="M9" s="21"/>
      <c r="N9" s="21"/>
      <c r="O9" s="21"/>
      <c r="P9" s="21"/>
      <c r="Q9" s="21"/>
      <c r="R9" s="19"/>
    </row>
    <row r="10" spans="3:18" ht="15" thickBot="1" x14ac:dyDescent="0.35">
      <c r="C10" s="11" t="s">
        <v>19</v>
      </c>
      <c r="K10" s="22"/>
      <c r="L10" s="21"/>
      <c r="M10" s="21"/>
      <c r="N10" s="21"/>
      <c r="O10" s="21"/>
      <c r="P10" s="21"/>
      <c r="Q10" s="21"/>
      <c r="R10" s="19"/>
    </row>
    <row r="11" spans="3:18" ht="15" thickBot="1" x14ac:dyDescent="0.35">
      <c r="D11" s="12">
        <v>45246</v>
      </c>
      <c r="E11" s="12">
        <v>45349</v>
      </c>
      <c r="F11" s="12">
        <v>45366</v>
      </c>
      <c r="G11" s="11" t="s">
        <v>8</v>
      </c>
      <c r="H11" s="11" t="s">
        <v>9</v>
      </c>
      <c r="I11" s="11" t="s">
        <v>12</v>
      </c>
      <c r="K11" s="21"/>
      <c r="L11" s="23"/>
      <c r="M11" s="23"/>
      <c r="N11" s="23"/>
      <c r="O11" s="22"/>
      <c r="P11" s="22"/>
      <c r="Q11" s="22"/>
      <c r="R11" s="19"/>
    </row>
    <row r="12" spans="3:18" x14ac:dyDescent="0.3">
      <c r="C12" s="13" t="s">
        <v>0</v>
      </c>
      <c r="D12" s="1">
        <v>7.5489533333333331E-2</v>
      </c>
      <c r="E12" s="1">
        <v>8.1138149999999992E-2</v>
      </c>
      <c r="F12" s="1">
        <v>6.5126824999999999E-2</v>
      </c>
      <c r="G12" s="5">
        <f t="shared" ref="G12" si="0">AVERAGE(D12:F12)</f>
        <v>7.3918169444444445E-2</v>
      </c>
      <c r="H12" s="2">
        <f t="shared" ref="H12" si="1">STDEV(D12:F12)</f>
        <v>8.1205000103062742E-3</v>
      </c>
      <c r="I12" s="8">
        <f t="shared" ref="I12" si="2">AVEDEV(D12:F12)</f>
        <v>5.860896296296293E-3</v>
      </c>
      <c r="K12" s="22"/>
      <c r="L12" s="25"/>
      <c r="M12" s="25"/>
      <c r="N12" s="25"/>
      <c r="O12" s="24"/>
      <c r="P12" s="21"/>
      <c r="Q12" s="21"/>
      <c r="R12" s="19"/>
    </row>
    <row r="13" spans="3:18" x14ac:dyDescent="0.3">
      <c r="C13" s="14" t="s">
        <v>4</v>
      </c>
      <c r="D13" s="1">
        <v>0.14286019999999999</v>
      </c>
      <c r="E13" s="1">
        <v>0.1007306</v>
      </c>
      <c r="F13" s="1">
        <v>8.5451899999999983E-2</v>
      </c>
      <c r="G13" s="6">
        <f>AVERAGE(D13:F13)</f>
        <v>0.10968089999999998</v>
      </c>
      <c r="H13" s="3">
        <f>STDEV(D13:F13)</f>
        <v>2.973229102827429E-2</v>
      </c>
      <c r="I13" s="9">
        <f>AVEDEV(D13:F13)</f>
        <v>2.211953333333333E-2</v>
      </c>
      <c r="K13" s="22"/>
      <c r="L13" s="25"/>
      <c r="M13" s="25"/>
      <c r="N13" s="25"/>
      <c r="O13" s="24"/>
      <c r="P13" s="21"/>
      <c r="Q13" s="21"/>
      <c r="R13" s="19"/>
    </row>
    <row r="14" spans="3:18" x14ac:dyDescent="0.3">
      <c r="C14" s="14" t="s">
        <v>1</v>
      </c>
      <c r="D14" s="1">
        <v>0.2060698</v>
      </c>
      <c r="E14" s="1">
        <v>0.2825085</v>
      </c>
      <c r="F14" s="1">
        <v>0.18473106666666669</v>
      </c>
      <c r="G14" s="6">
        <f>AVERAGE(D14:F14)</f>
        <v>0.22443645555555558</v>
      </c>
      <c r="H14" s="3">
        <f>STDEV(D14:F14)</f>
        <v>5.1411157782488254E-2</v>
      </c>
      <c r="I14" s="9">
        <f>AVEDEV(D14:F14)</f>
        <v>3.8714696296296293E-2</v>
      </c>
      <c r="K14" s="22"/>
      <c r="L14" s="25"/>
      <c r="M14" s="25"/>
      <c r="N14" s="25"/>
      <c r="O14" s="24"/>
      <c r="P14" s="21"/>
      <c r="Q14" s="21"/>
      <c r="R14" s="19"/>
    </row>
    <row r="15" spans="3:18" ht="15" thickBot="1" x14ac:dyDescent="0.35">
      <c r="C15" s="15" t="s">
        <v>7</v>
      </c>
      <c r="D15" s="1">
        <v>0.43808336666666664</v>
      </c>
      <c r="E15" s="1">
        <v>0.46414103333333334</v>
      </c>
      <c r="F15" s="1">
        <v>0.42200743333333329</v>
      </c>
      <c r="G15" s="7">
        <f>AVERAGE(D15:F15)</f>
        <v>0.44141061111111107</v>
      </c>
      <c r="H15" s="4">
        <f>STDEV(D15:F15)</f>
        <v>2.1262948500497664E-2</v>
      </c>
      <c r="I15" s="10">
        <f>AVEDEV(D15:F15)</f>
        <v>1.5153614814814828E-2</v>
      </c>
      <c r="K15" s="22"/>
      <c r="L15" s="25"/>
      <c r="M15" s="25"/>
      <c r="N15" s="25"/>
      <c r="O15" s="24"/>
      <c r="P15" s="21"/>
      <c r="Q15" s="21"/>
      <c r="R15" s="19"/>
    </row>
    <row r="16" spans="3:18" x14ac:dyDescent="0.3">
      <c r="K16" s="22"/>
      <c r="L16" s="25"/>
      <c r="M16" s="25"/>
      <c r="N16" s="25"/>
      <c r="O16" s="24"/>
      <c r="P16" s="21"/>
      <c r="Q16" s="21"/>
      <c r="R16" s="19"/>
    </row>
    <row r="17" spans="2:18" x14ac:dyDescent="0.3">
      <c r="K17" s="22"/>
      <c r="L17" s="25"/>
      <c r="M17" s="25"/>
      <c r="N17" s="25"/>
      <c r="O17" s="24"/>
      <c r="P17" s="21"/>
      <c r="Q17" s="21"/>
      <c r="R17" s="19"/>
    </row>
    <row r="18" spans="2:18" x14ac:dyDescent="0.3">
      <c r="B18" s="19"/>
      <c r="C18" s="22"/>
      <c r="D18" s="28"/>
      <c r="E18" s="25"/>
      <c r="F18" s="25"/>
      <c r="G18" s="24"/>
      <c r="H18" s="21"/>
      <c r="I18" s="19"/>
      <c r="J18" s="19"/>
      <c r="K18" s="22"/>
      <c r="L18" s="25"/>
      <c r="M18" s="25"/>
      <c r="N18" s="25"/>
      <c r="O18" s="24"/>
      <c r="P18" s="21"/>
      <c r="Q18" s="21"/>
      <c r="R18" s="19"/>
    </row>
    <row r="19" spans="2:18" x14ac:dyDescent="0.3">
      <c r="K19" s="22"/>
      <c r="L19" s="25"/>
      <c r="M19" s="25"/>
      <c r="N19" s="25"/>
      <c r="O19" s="24"/>
      <c r="P19" s="21"/>
      <c r="Q19" s="21"/>
      <c r="R19" s="19"/>
    </row>
    <row r="20" spans="2:18" x14ac:dyDescent="0.3">
      <c r="K20" s="19"/>
      <c r="L20" s="19"/>
      <c r="M20" s="19"/>
      <c r="N20" s="19"/>
      <c r="O20" s="19"/>
      <c r="P20" s="19"/>
      <c r="Q20" s="19"/>
      <c r="R20" s="19"/>
    </row>
    <row r="21" spans="2:18" x14ac:dyDescent="0.3">
      <c r="K21" s="19"/>
      <c r="L21" s="25"/>
      <c r="M21" s="19"/>
      <c r="N21" s="19"/>
      <c r="O21" s="19"/>
      <c r="P21" s="19"/>
      <c r="Q21" s="19"/>
      <c r="R21" s="19"/>
    </row>
    <row r="22" spans="2:18" x14ac:dyDescent="0.3">
      <c r="K22" s="19"/>
      <c r="L22" s="19"/>
      <c r="M22" s="19"/>
      <c r="N22" s="19"/>
      <c r="O22" s="19"/>
      <c r="P22" s="25"/>
      <c r="Q22" s="19"/>
      <c r="R22" s="19"/>
    </row>
    <row r="23" spans="2:18" x14ac:dyDescent="0.3">
      <c r="K23" s="19"/>
      <c r="L23" s="19"/>
      <c r="M23" s="19"/>
      <c r="N23" s="19"/>
      <c r="O23" s="19"/>
      <c r="P23" s="19"/>
      <c r="Q23" s="19"/>
      <c r="R23" s="19"/>
    </row>
    <row r="25" spans="2:18" x14ac:dyDescent="0.3">
      <c r="Q25" s="1"/>
    </row>
    <row r="26" spans="2:18" x14ac:dyDescent="0.3">
      <c r="Q26" s="1"/>
    </row>
    <row r="27" spans="2:18" x14ac:dyDescent="0.3">
      <c r="Q27" s="1"/>
    </row>
    <row r="28" spans="2:18" x14ac:dyDescent="0.3">
      <c r="Q28" s="1"/>
    </row>
    <row r="29" spans="2:18" x14ac:dyDescent="0.3">
      <c r="Q29" s="1"/>
    </row>
    <row r="30" spans="2:18" x14ac:dyDescent="0.3">
      <c r="Q30" s="1"/>
    </row>
    <row r="31" spans="2:18" x14ac:dyDescent="0.3">
      <c r="Q31" s="1"/>
    </row>
    <row r="32" spans="2:18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HCT116 pChk1 2h</vt:lpstr>
      <vt:lpstr>HCT116 gH2AX 2h</vt:lpstr>
      <vt:lpstr>HCT116 pATR 2h</vt:lpstr>
      <vt:lpstr>HCT116 pChk2 2h</vt:lpstr>
      <vt:lpstr>HCT116 pATM 2h</vt:lpstr>
      <vt:lpstr>HCT116 pP53 2h</vt:lpstr>
      <vt:lpstr>HCT116 p21 2h</vt:lpstr>
      <vt:lpstr>HCT116 pDNApkcs 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aissanou</dc:creator>
  <cp:lastModifiedBy>adam aissanou</cp:lastModifiedBy>
  <dcterms:created xsi:type="dcterms:W3CDTF">2015-06-05T18:19:34Z</dcterms:created>
  <dcterms:modified xsi:type="dcterms:W3CDTF">2024-04-23T11:30:33Z</dcterms:modified>
</cp:coreProperties>
</file>